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ded\Desktop\"/>
    </mc:Choice>
  </mc:AlternateContent>
  <bookViews>
    <workbookView xWindow="0" yWindow="0" windowWidth="24000" windowHeight="9000" firstSheet="1"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expenses'!$A$1:$E$36</definedName>
    <definedName name="_xlnm.Print_Area" localSheetId="3">'Gifts and Benefits'!$A$1:$E$27</definedName>
    <definedName name="_xlnm.Print_Area" localSheetId="0">'Guidance for agencies'!$A$1:$A$43</definedName>
    <definedName name="_xlnm.Print_Area" localSheetId="2">Hospitality!$A$1:$F$17</definedName>
    <definedName name="_xlnm.Print_Area" localSheetId="1">Travel!$A$1:$D$159</definedName>
  </definedNames>
  <calcPr calcId="162913"/>
</workbook>
</file>

<file path=xl/calcChain.xml><?xml version="1.0" encoding="utf-8"?>
<calcChain xmlns="http://schemas.openxmlformats.org/spreadsheetml/2006/main">
  <c r="B149" i="1" l="1"/>
  <c r="B130" i="1" l="1"/>
  <c r="B24" i="1" l="1"/>
  <c r="B10" i="2"/>
  <c r="C17" i="4"/>
  <c r="D17" i="4"/>
  <c r="B27" i="3"/>
  <c r="B3" i="2" l="1"/>
  <c r="B4" i="3" l="1"/>
  <c r="B3" i="3"/>
  <c r="B2" i="3"/>
  <c r="B4" i="4"/>
  <c r="B3" i="4"/>
  <c r="B2" i="4"/>
  <c r="B4" i="2"/>
  <c r="B2" i="2"/>
  <c r="B151" i="1"/>
</calcChain>
</file>

<file path=xl/sharedStrings.xml><?xml version="1.0" encoding="utf-8"?>
<sst xmlns="http://schemas.openxmlformats.org/spreadsheetml/2006/main" count="525" uniqueCount="222">
  <si>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</si>
  <si>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</si>
  <si>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</si>
  <si>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</si>
  <si>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</si>
  <si>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</si>
  <si>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</si>
  <si>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</si>
  <si>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</si>
  <si>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</si>
  <si>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</si>
  <si>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</si>
  <si>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</si>
  <si>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</si>
  <si>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</si>
  <si>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</si>
  <si>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</si>
  <si>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</si>
  <si>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</si>
  <si>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</si>
  <si>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</si>
  <si>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</si>
  <si>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</si>
  <si>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</si>
  <si>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</si>
  <si>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</si>
  <si>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</si>
  <si>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</si>
  <si>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</si>
  <si>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</si>
  <si>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</si>
  <si>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</si>
  <si>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</si>
  <si>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</si>
  <si>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</si>
  <si>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</si>
  <si>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</si>
  <si>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</si>
  <si>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</si>
  <si>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</si>
  <si>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</si>
  <si>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</si>
  <si>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</si>
  <si>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</si>
  <si>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</si>
  <si>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</si>
  <si>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</si>
  <si>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</si>
  <si>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</si>
  <si>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</si>
  <si>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</si>
  <si>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</si>
  <si>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</si>
  <si>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</si>
  <si>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</si>
  <si>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</si>
  <si>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</si>
  <si>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</si>
  <si>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</si>
  <si>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</si>
  <si>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</si>
  <si>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</si>
  <si>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</si>
  <si>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</si>
  <si>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</si>
  <si>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</si>
  <si>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</si>
  <si>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</si>
  <si>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</si>
  <si>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</si>
  <si>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</si>
  <si>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</si>
  <si>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</si>
  <si>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</si>
  <si>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</si>
  <si>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</si>
  <si>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</si>
  <si>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</si>
  <si>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</si>
  <si>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</si>
  <si>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</si>
  <si>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</si>
  <si>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</si>
  <si>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</si>
  <si>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</si>
  <si>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</si>
  <si>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</si>
  <si>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</si>
  <si>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</si>
  <si>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</si>
  <si>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</si>
  <si>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</si>
  <si>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</si>
  <si>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</si>
  <si>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</si>
  <si>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</si>
  <si>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</si>
  <si>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</si>
  <si>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r>
      <t xml:space="preserve">The sub totals and totals </t>
    </r>
    <r>
      <rPr>
        <sz val="11"/>
        <color theme="1"/>
        <rFont val="Arial"/>
        <family val="2"/>
      </rPr>
      <t xml:space="preserve">should appear automatically, once you add information to the rows above.  Insert more rows as you need. </t>
    </r>
  </si>
  <si>
    <t>All expenses for items experienced or used by CEs in performing their role are required to be disclosed, whether paid by credit card or invoiced.</t>
  </si>
  <si>
    <t>Third parties include people and organisations external to the public service or statutory Crown entities.</t>
  </si>
  <si>
    <t>Domestic Travel (within NZ, including travel to and from local airport)</t>
  </si>
  <si>
    <t>Auckland</t>
  </si>
  <si>
    <t>Parking</t>
  </si>
  <si>
    <t>Hui with Governor General</t>
  </si>
  <si>
    <t>Wellington</t>
  </si>
  <si>
    <t>Te Hono National Summit 2018</t>
  </si>
  <si>
    <t>Maori Business Awards - Wellington</t>
  </si>
  <si>
    <t>Meal</t>
  </si>
  <si>
    <t>Te Puni Kōkiri</t>
  </si>
  <si>
    <t>Michelle Hippolite</t>
  </si>
  <si>
    <t>1 July 2017 to 30 June 2018</t>
  </si>
  <si>
    <t>Taxi</t>
  </si>
  <si>
    <t>ANZSOG Indigenous Leaders Event, Canberra, Australia</t>
  </si>
  <si>
    <t>Flight</t>
  </si>
  <si>
    <t>ANZSOG EMPA Programme - guest speaker, Melbourne, Australia</t>
  </si>
  <si>
    <t>Rental car</t>
  </si>
  <si>
    <t>Meeting at PMC Indigenous Affairs Group, Canberra, Australia</t>
  </si>
  <si>
    <t>Flights</t>
  </si>
  <si>
    <t>Petrol</t>
  </si>
  <si>
    <t>Accommodation</t>
  </si>
  <si>
    <t>Tangihanga - C Whiting, Te Kaha / Māori TV Matariki Awards, Auckland</t>
  </si>
  <si>
    <t>Matariki Xponential 2017, Rotorua</t>
  </si>
  <si>
    <t>New Zealand Business Hall of Fame Gala, Auckland</t>
  </si>
  <si>
    <t>Senior Leadership Team Wananga, Whangarei</t>
  </si>
  <si>
    <t>Māori Television building opening / Diversity Works Board Meeting, Auckland</t>
  </si>
  <si>
    <t>Rua Kenana Pardon, Te Urewera</t>
  </si>
  <si>
    <t>Te Puni Kōkiri office opening, Gisborne</t>
  </si>
  <si>
    <t>Te Puni Kōkiri office opening, Auckland</t>
  </si>
  <si>
    <t>Tangihanga - L Moeau, Gisborne</t>
  </si>
  <si>
    <t>Meeting at Halberg Disability Sport Foundation, Auckland</t>
  </si>
  <si>
    <t>Judging Panel New Zealander of the Year, Auckland</t>
  </si>
  <si>
    <t>Sustainable Wealth and Creation Workshop, Auckland</t>
  </si>
  <si>
    <t>Waitangi Commemorations, Waitangi</t>
  </si>
  <si>
    <t>Tupu Toa Gala, Auckland</t>
  </si>
  <si>
    <t>Meals</t>
  </si>
  <si>
    <t>Ahuwhenua Trophy Awards Dinner, Christchurch</t>
  </si>
  <si>
    <t>Māori Land Development Hui, Rotorua</t>
  </si>
  <si>
    <t>Ahuwhenua Field Day, Rotorua</t>
  </si>
  <si>
    <t>Tangihanga - Koro Wetere, Hamilton</t>
  </si>
  <si>
    <t>Aorangi Māori Trust Board MoU signing ceremony, Hawkes Bay</t>
  </si>
  <si>
    <t>Te Kohanga Reo Trust Gala, Hamilton</t>
  </si>
  <si>
    <t>7-8/10/2017</t>
  </si>
  <si>
    <t>Iwi Chairs Forum, Auckland</t>
  </si>
  <si>
    <t>Meals, 2 people</t>
  </si>
  <si>
    <t>1-6/02/2018</t>
  </si>
  <si>
    <t>Whenua Hui with Ngāti Kurī, Auckland</t>
  </si>
  <si>
    <t>New Zealander of the Year Awards, Auckland / Opening of Emergency Accommodation Units, Gisborne</t>
  </si>
  <si>
    <t>New Zealander of the Year Awards, Auckland</t>
  </si>
  <si>
    <t>Tai Tokerau Case Study Hui, Whangarei</t>
  </si>
  <si>
    <t>Whenua Hui with Te Rūnanga o Tūranganui a Kiwa, Gisborne</t>
  </si>
  <si>
    <t>4-6/06/2018</t>
  </si>
  <si>
    <t>Māori Business Awards, Auckland</t>
  </si>
  <si>
    <t>IPANZ Awards</t>
  </si>
  <si>
    <t>Hui with DoC CE</t>
  </si>
  <si>
    <t>Te Waka Toi Awards</t>
  </si>
  <si>
    <t>Chief Executive Awards luncheon</t>
  </si>
  <si>
    <t>Nga Tohu Reo Māori</t>
  </si>
  <si>
    <t>Iwi Chairs Forum</t>
  </si>
  <si>
    <t>31/05-01/06/2018</t>
  </si>
  <si>
    <t>13-15/12/2017</t>
  </si>
  <si>
    <t>Tuwharetoa Deed of Settlement Signing, Turangi</t>
  </si>
  <si>
    <t>Accepted - used by CE</t>
  </si>
  <si>
    <t>Te Hui a Kurawhiti, Upper Hutt</t>
  </si>
  <si>
    <t>Reception for Australian Indigenous Business Delegation</t>
  </si>
  <si>
    <t>SEAC Dinner</t>
  </si>
  <si>
    <t>Hui with DPMC</t>
  </si>
  <si>
    <t>Farewell for Director-General, MoH</t>
  </si>
  <si>
    <t>20-21/07/2017</t>
  </si>
  <si>
    <t>26-28/07/2017</t>
  </si>
  <si>
    <t>23-25/08/2017</t>
  </si>
  <si>
    <t>Creative New Zealand</t>
  </si>
  <si>
    <t>value unknown</t>
  </si>
  <si>
    <t>WOW Event, x2 tickets</t>
  </si>
  <si>
    <t>Matariki Awards, x2 tables</t>
  </si>
  <si>
    <t>World of WearableArt</t>
  </si>
  <si>
    <t>Te Waka Toi Awards x2 tickets</t>
  </si>
  <si>
    <t>Wakatu Incorporated</t>
  </si>
  <si>
    <t>July</t>
  </si>
  <si>
    <t>Phone and data</t>
  </si>
  <si>
    <t>March</t>
  </si>
  <si>
    <t>April</t>
  </si>
  <si>
    <t>May</t>
  </si>
  <si>
    <t>August</t>
  </si>
  <si>
    <t>September</t>
  </si>
  <si>
    <t>October</t>
  </si>
  <si>
    <t>November</t>
  </si>
  <si>
    <t>December</t>
  </si>
  <si>
    <t>January</t>
  </si>
  <si>
    <t>February</t>
  </si>
  <si>
    <t>June</t>
  </si>
  <si>
    <t>Global Women Breakthrough Leaders Dinner</t>
  </si>
  <si>
    <t>Registration</t>
  </si>
  <si>
    <t>IT Equipment</t>
  </si>
  <si>
    <t>Women in Public Sector Summit</t>
  </si>
  <si>
    <t>Global Women</t>
  </si>
  <si>
    <t>Annual membership</t>
  </si>
  <si>
    <t>Registration, paid but unable to attend</t>
  </si>
  <si>
    <t>Wakatu Inc. 40 year celebration, x2 tickets</t>
  </si>
  <si>
    <t>Crown Maori Relationship Hui, Nelson</t>
  </si>
  <si>
    <t>Pasifika Futures Whanau Ora Conference</t>
  </si>
  <si>
    <t>Accepted - used by CE, staff and invited guests</t>
  </si>
  <si>
    <t>Two way fast charger</t>
  </si>
  <si>
    <t>iPad keyboard</t>
  </si>
  <si>
    <t>Cost ($)****
(exc GST)</t>
  </si>
  <si>
    <t>Estimated value (NZ$)
(exc GST)***</t>
  </si>
  <si>
    <t>Cost ($)
(exc GST)**</t>
  </si>
  <si>
    <t>Cost ($)
(exc GST)***</t>
  </si>
  <si>
    <t>Cost (NZ$)
(exc GST)***</t>
  </si>
  <si>
    <t>Large box of kiwifruit</t>
  </si>
  <si>
    <t>Zespri</t>
  </si>
  <si>
    <t>Accepted - shared with staff</t>
  </si>
  <si>
    <t>ANZSOG Indigenous Leaders</t>
  </si>
  <si>
    <t>Ngā Tohu Reo Māori, x1 table of 10</t>
  </si>
  <si>
    <t>Accepted - used by CE and staff</t>
  </si>
  <si>
    <t>Te Kohanga Reo Gala, x4 tickets</t>
  </si>
  <si>
    <t>Māori Television, as part of sponsorship arrangement</t>
  </si>
  <si>
    <t>Te Taurā Whiri i te Reo Māori, as part of sponsorship arrangement</t>
  </si>
  <si>
    <t>Kohanga Reo National Trust, as part of sponsorship arrangement</t>
  </si>
  <si>
    <t>No hospitality expenses to disclose</t>
  </si>
  <si>
    <t>Rental car in lieu of accommodation</t>
  </si>
  <si>
    <t>Parking, Wellington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</si>
</sst>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6"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8" fillId="0" borderId="0" applyNumberFormat="0" applyFill="0" applyBorder="0" applyAlignment="0" applyProtection="0"/>
  </cellStyleXfs>
  <cellXfs count="207">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0" borderId="9"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3" fillId="4" borderId="4" xfId="0" applyFont="1" applyFill="1" applyBorder="1" applyAlignment="1">
      <alignment vertical="center" wrapText="1" readingOrder="1"/>
    </xf>
    <xf numFmtId="0" fontId="6" fillId="0" borderId="0" xfId="0" applyFont="1" applyBorder="1" applyAlignment="1">
      <alignment wrapText="1"/>
    </xf>
    <xf numFmtId="0" fontId="6" fillId="0" borderId="0" xfId="0" applyFont="1" applyBorder="1"/>
    <xf numFmtId="0" fontId="0" fillId="0" borderId="0" xfId="0" applyBorder="1" applyAlignment="1">
      <alignment vertical="top" wrapText="1"/>
    </xf>
    <xf numFmtId="0" fontId="1" fillId="0" borderId="2" xfId="0" applyFont="1" applyBorder="1" applyAlignment="1">
      <alignment vertical="center" wrapText="1"/>
    </xf>
    <xf numFmtId="0" fontId="5" fillId="5" borderId="7" xfId="0" applyFont="1" applyFill="1" applyBorder="1" applyAlignment="1">
      <alignment vertical="center" readingOrder="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0" fillId="0" borderId="0" xfId="0" applyFont="1" applyBorder="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Font="1" applyBorder="1" applyAlignment="1">
      <alignment wrapText="1"/>
    </xf>
    <xf numFmtId="0" fontId="0" fillId="0" borderId="0" xfId="0" applyBorder="1" applyAlignment="1">
      <alignment wrapText="1"/>
    </xf>
    <xf numFmtId="0" fontId="0" fillId="0" borderId="0" xfId="0" applyFont="1" applyBorder="1" applyAlignment="1">
      <alignment horizontal="justify" vertical="center"/>
    </xf>
    <xf numFmtId="0" fontId="0" fillId="0" borderId="6" xfId="0" applyFont="1" applyBorder="1" applyAlignment="1">
      <alignment wrapText="1"/>
    </xf>
    <xf numFmtId="0" fontId="0" fillId="0" borderId="0" xfId="0" applyFont="1" applyProtection="1">
      <protection locked="0"/>
    </xf>
    <xf numFmtId="0" fontId="0" fillId="0" borderId="0" xfId="0" applyFont="1" applyBorder="1" applyAlignment="1" applyProtection="1">
      <alignment wrapText="1"/>
      <protection locked="0"/>
    </xf>
    <xf numFmtId="0" fontId="0" fillId="0" borderId="6" xfId="0" applyFont="1" applyBorder="1" applyAlignment="1" applyProtection="1">
      <alignment wrapText="1"/>
      <protection locked="0"/>
    </xf>
    <xf numFmtId="0" fontId="0" fillId="0" borderId="9" xfId="0" applyFont="1" applyBorder="1"/>
    <xf numFmtId="0" fontId="6" fillId="0" borderId="6" xfId="0" applyFont="1" applyBorder="1"/>
    <xf numFmtId="164" fontId="6" fillId="5" borderId="2" xfId="0" applyNumberFormat="1" applyFont="1" applyFill="1" applyBorder="1" applyAlignment="1">
      <alignment vertical="center" wrapText="1"/>
    </xf>
    <xf numFmtId="0" fontId="0" fillId="5" borderId="8" xfId="0" applyFont="1" applyFill="1" applyBorder="1" applyAlignment="1">
      <alignment wrapText="1"/>
    </xf>
    <xf numFmtId="0" fontId="6" fillId="5" borderId="2" xfId="0" applyFont="1" applyFill="1" applyBorder="1" applyAlignment="1">
      <alignment horizontal="right" vertical="center" wrapText="1"/>
    </xf>
    <xf numFmtId="0" fontId="6" fillId="0" borderId="0" xfId="0" applyFont="1" applyBorder="1" applyProtection="1">
      <protection locked="0"/>
    </xf>
    <xf numFmtId="0" fontId="6" fillId="0" borderId="9" xfId="0" applyFont="1" applyBorder="1" applyAlignment="1" applyProtection="1">
      <alignment wrapText="1"/>
      <protection locked="0"/>
    </xf>
    <xf numFmtId="0" fontId="6" fillId="0" borderId="0" xfId="0" applyFont="1" applyBorder="1" applyAlignment="1" applyProtection="1">
      <alignment wrapText="1"/>
      <protection locked="0"/>
    </xf>
    <xf numFmtId="0" fontId="6" fillId="0" borderId="0" xfId="0" applyFont="1" applyBorder="1" applyAlignment="1" applyProtection="1">
      <alignment vertical="center"/>
      <protection locked="0"/>
    </xf>
    <xf numFmtId="0" fontId="6" fillId="5" borderId="2" xfId="0" applyFont="1" applyFill="1" applyBorder="1" applyAlignment="1">
      <alignment horizontal="left" vertical="center"/>
    </xf>
    <xf numFmtId="0" fontId="5" fillId="2" borderId="7" xfId="0" applyFont="1" applyFill="1" applyBorder="1" applyAlignment="1">
      <alignment vertical="center" wrapText="1" readingOrder="1"/>
    </xf>
    <xf numFmtId="164" fontId="5" fillId="2" borderId="2" xfId="0" applyNumberFormat="1" applyFont="1" applyFill="1" applyBorder="1" applyAlignment="1">
      <alignment vertical="center" wrapText="1" readingOrder="1"/>
    </xf>
    <xf numFmtId="0" fontId="0" fillId="2" borderId="2" xfId="0" applyFont="1" applyFill="1" applyBorder="1" applyAlignment="1"/>
    <xf numFmtId="0" fontId="0" fillId="2" borderId="2" xfId="0" applyFont="1" applyFill="1" applyBorder="1" applyAlignment="1">
      <alignment wrapText="1"/>
    </xf>
    <xf numFmtId="0" fontId="0" fillId="2" borderId="8" xfId="0" applyFont="1" applyFill="1" applyBorder="1" applyAlignment="1">
      <alignment wrapText="1"/>
    </xf>
    <xf numFmtId="0" fontId="4" fillId="7" borderId="13" xfId="0" applyFont="1" applyFill="1" applyBorder="1" applyAlignment="1">
      <alignment vertical="center" wrapText="1" readingOrder="1"/>
    </xf>
    <xf numFmtId="0" fontId="3" fillId="4" borderId="0" xfId="0" applyFont="1" applyFill="1" applyBorder="1" applyAlignment="1">
      <alignment wrapText="1"/>
    </xf>
    <xf numFmtId="0" fontId="3" fillId="4" borderId="6" xfId="0" applyFont="1" applyFill="1" applyBorder="1" applyAlignment="1">
      <alignment wrapText="1"/>
    </xf>
    <xf numFmtId="0" fontId="0" fillId="0" borderId="4" xfId="0" applyFont="1" applyBorder="1" applyAlignment="1">
      <alignment wrapText="1"/>
    </xf>
    <xf numFmtId="0" fontId="0" fillId="0" borderId="1" xfId="0" applyFont="1" applyBorder="1" applyAlignment="1">
      <alignment horizontal="justify" vertical="center"/>
    </xf>
    <xf numFmtId="0" fontId="0" fillId="0" borderId="11" xfId="0" applyFont="1" applyBorder="1" applyAlignment="1">
      <alignment horizontal="justify" vertical="center"/>
    </xf>
    <xf numFmtId="0" fontId="0" fillId="0" borderId="0" xfId="0" applyFont="1" applyBorder="1" applyProtection="1">
      <protection locked="0"/>
    </xf>
    <xf numFmtId="0" fontId="2" fillId="3" borderId="5" xfId="0" applyFont="1" applyFill="1" applyBorder="1" applyAlignment="1">
      <alignment wrapText="1"/>
    </xf>
    <xf numFmtId="0" fontId="2" fillId="6" borderId="5" xfId="0" applyFont="1" applyFill="1" applyBorder="1" applyAlignment="1">
      <alignment wrapText="1"/>
    </xf>
    <xf numFmtId="0" fontId="0" fillId="5" borderId="8" xfId="0" applyFill="1" applyBorder="1" applyAlignment="1"/>
    <xf numFmtId="0" fontId="1" fillId="8" borderId="2" xfId="0" applyFont="1" applyFill="1" applyBorder="1" applyAlignment="1">
      <alignment vertical="center" wrapText="1"/>
    </xf>
    <xf numFmtId="0" fontId="1" fillId="8" borderId="8" xfId="0" applyFont="1" applyFill="1" applyBorder="1" applyAlignment="1">
      <alignment vertical="center" wrapText="1"/>
    </xf>
    <xf numFmtId="0" fontId="0" fillId="0" borderId="0" xfId="0" applyBorder="1" applyAlignment="1" applyProtection="1">
      <alignment wrapText="1"/>
      <protection locked="0"/>
    </xf>
    <xf numFmtId="0" fontId="0" fillId="0" borderId="6" xfId="0" applyBorder="1" applyAlignment="1" applyProtection="1">
      <alignment wrapText="1"/>
      <protection locked="0"/>
    </xf>
    <xf numFmtId="0" fontId="0" fillId="0" borderId="0" xfId="0" applyAlignment="1" applyProtection="1">
      <alignment wrapText="1"/>
      <protection locked="0"/>
    </xf>
    <xf numFmtId="0" fontId="10" fillId="0" borderId="0" xfId="0" applyFont="1" applyBorder="1" applyAlignment="1" applyProtection="1">
      <alignment wrapText="1"/>
      <protection locked="0"/>
    </xf>
    <xf numFmtId="0" fontId="10" fillId="0" borderId="6" xfId="0" applyFont="1" applyBorder="1" applyAlignment="1" applyProtection="1">
      <alignment wrapText="1"/>
      <protection locked="0"/>
    </xf>
    <xf numFmtId="4" fontId="0" fillId="0" borderId="0" xfId="0" applyNumberFormat="1" applyBorder="1" applyAlignment="1" applyProtection="1">
      <alignment wrapText="1"/>
      <protection locked="0"/>
    </xf>
    <xf numFmtId="4" fontId="0" fillId="0" borderId="0" xfId="0" applyNumberFormat="1" applyFont="1" applyBorder="1" applyAlignment="1" applyProtection="1">
      <alignment wrapText="1"/>
      <protection locked="0"/>
    </xf>
    <xf numFmtId="14" fontId="0" fillId="0" borderId="0" xfId="0" applyNumberFormat="1" applyProtection="1">
      <protection locked="0"/>
    </xf>
    <xf numFmtId="4" fontId="0" fillId="0" borderId="0" xfId="0" applyNumberFormat="1" applyProtection="1">
      <protection locked="0"/>
    </xf>
    <xf numFmtId="49" fontId="0" fillId="0" borderId="0" xfId="0" applyNumberFormat="1" applyProtection="1">
      <protection locked="0"/>
    </xf>
    <xf numFmtId="49" fontId="0" fillId="0" borderId="6" xfId="0" applyNumberFormat="1" applyBorder="1" applyProtection="1">
      <protection locked="0"/>
    </xf>
    <xf numFmtId="14" fontId="0" fillId="0" borderId="0" xfId="0" applyNumberFormat="1" applyAlignment="1" applyProtection="1">
      <alignment horizontal="right"/>
      <protection locked="0"/>
    </xf>
    <xf numFmtId="14" fontId="0" fillId="0" borderId="9" xfId="0" applyNumberFormat="1" applyBorder="1" applyAlignment="1" applyProtection="1">
      <alignment horizontal="right" vertical="top" wrapText="1"/>
      <protection locked="0"/>
    </xf>
    <xf numFmtId="49" fontId="0" fillId="0" borderId="0" xfId="0" applyNumberFormat="1" applyBorder="1" applyProtection="1">
      <protection locked="0"/>
    </xf>
    <xf numFmtId="14" fontId="0" fillId="0" borderId="0" xfId="0" applyNumberFormat="1" applyFill="1" applyProtection="1">
      <protection locked="0"/>
    </xf>
    <xf numFmtId="4" fontId="0" fillId="0" borderId="0" xfId="0" applyNumberFormat="1" applyFill="1" applyProtection="1">
      <protection locked="0"/>
    </xf>
    <xf numFmtId="49" fontId="0" fillId="0" borderId="0" xfId="0" applyNumberFormat="1" applyFill="1" applyProtection="1">
      <protection locked="0"/>
    </xf>
    <xf numFmtId="14" fontId="0" fillId="0" borderId="9" xfId="0" applyNumberFormat="1" applyFont="1" applyBorder="1" applyAlignment="1" applyProtection="1">
      <alignment wrapText="1"/>
      <protection locked="0"/>
    </xf>
    <xf numFmtId="14" fontId="10" fillId="0" borderId="9" xfId="0" applyNumberFormat="1" applyFont="1" applyBorder="1" applyAlignment="1" applyProtection="1">
      <alignment wrapText="1"/>
      <protection locked="0"/>
    </xf>
    <xf numFmtId="4" fontId="10" fillId="0" borderId="0" xfId="0" applyNumberFormat="1" applyFont="1" applyBorder="1" applyAlignment="1" applyProtection="1">
      <alignment horizontal="right" wrapText="1"/>
      <protection locked="0"/>
    </xf>
    <xf numFmtId="4" fontId="0" fillId="0" borderId="0" xfId="0" applyNumberFormat="1" applyFont="1" applyBorder="1" applyAlignment="1" applyProtection="1">
      <alignment horizontal="right" wrapText="1"/>
      <protection locked="0"/>
    </xf>
    <xf numFmtId="14" fontId="0" fillId="0" borderId="0" xfId="0" applyNumberFormat="1" applyFont="1" applyBorder="1" applyAlignment="1">
      <alignment wrapText="1"/>
    </xf>
    <xf numFmtId="0" fontId="0" fillId="0" borderId="0" xfId="0" applyFont="1" applyBorder="1" applyAlignment="1">
      <alignment horizontal="right" wrapText="1"/>
    </xf>
    <xf numFmtId="0" fontId="0" fillId="0" borderId="0" xfId="0" applyFont="1" applyFill="1" applyAlignment="1" applyProtection="1">
      <alignment horizontal="right"/>
      <protection locked="0"/>
    </xf>
    <xf numFmtId="14" fontId="0" fillId="0" borderId="0" xfId="0" applyNumberFormat="1" applyFont="1" applyBorder="1"/>
    <xf numFmtId="0" fontId="0" fillId="0" borderId="0" xfId="0" applyFont="1" applyFill="1" applyBorder="1" applyAlignment="1" applyProtection="1">
      <alignment wrapText="1"/>
      <protection locked="0"/>
    </xf>
    <xf numFmtId="2" fontId="0" fillId="0" borderId="0" xfId="0" applyNumberFormat="1" applyFont="1" applyBorder="1"/>
    <xf numFmtId="0" fontId="0" fillId="0" borderId="0" xfId="0" applyFont="1" applyBorder="1" applyAlignment="1">
      <alignment wrapText="1"/>
    </xf>
    <xf numFmtId="0" fontId="0" fillId="0" borderId="6" xfId="0" applyFont="1" applyBorder="1" applyAlignment="1">
      <alignment wrapText="1"/>
    </xf>
    <xf numFmtId="14" fontId="0" fillId="0" borderId="9" xfId="0" applyNumberFormat="1" applyFont="1" applyBorder="1" applyAlignment="1" applyProtection="1">
      <alignment vertical="top"/>
      <protection locked="0"/>
    </xf>
    <xf numFmtId="0" fontId="0" fillId="0" borderId="6" xfId="0" applyFont="1" applyFill="1" applyBorder="1" applyAlignment="1" applyProtection="1">
      <alignment wrapText="1"/>
      <protection locked="0"/>
    </xf>
    <xf numFmtId="0" fontId="6" fillId="0" borderId="11" xfId="0" applyFont="1" applyBorder="1" applyAlignment="1" applyProtection="1">
      <alignment wrapText="1"/>
      <protection locked="0"/>
    </xf>
    <xf numFmtId="0" fontId="13" fillId="0" borderId="9" xfId="0" applyFont="1" applyBorder="1" applyAlignment="1" applyProtection="1">
      <alignment wrapText="1"/>
      <protection locked="0"/>
    </xf>
    <xf numFmtId="0" fontId="13" fillId="0" borderId="0" xfId="0" applyFont="1" applyBorder="1" applyAlignment="1" applyProtection="1">
      <alignment wrapText="1"/>
      <protection locked="0"/>
    </xf>
    <xf numFmtId="49" fontId="0" fillId="0" borderId="0" xfId="0" applyNumberFormat="1" applyAlignment="1" applyProtection="1">
      <alignment wrapText="1"/>
      <protection locked="0"/>
    </xf>
    <xf numFmtId="0" fontId="0" fillId="0" borderId="0" xfId="0" applyFont="1" applyAlignment="1">
      <alignment horizontal="justify" vertical="center"/>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3" fillId="4" borderId="11" xfId="0" applyFont="1" applyFill="1" applyBorder="1" applyAlignment="1">
      <alignment vertical="center" wrapText="1" readingOrder="1"/>
    </xf>
    <xf numFmtId="0" fontId="7" fillId="0" borderId="12" xfId="0" applyFont="1" applyBorder="1" applyAlignment="1" applyProtection="1">
      <alignment vertical="center" wrapText="1" readingOrder="1"/>
      <protection locked="0"/>
    </xf>
    <xf numFmtId="0" fontId="8" fillId="0" borderId="12" xfId="0" applyFont="1" applyBorder="1" applyAlignment="1" applyProtection="1">
      <alignment vertical="center" wrapText="1" readingOrder="1"/>
      <protection locked="0"/>
    </xf>
    <xf numFmtId="0" fontId="8" fillId="0" borderId="13" xfId="0" applyFont="1" applyBorder="1" applyAlignment="1" applyProtection="1">
      <alignment vertical="center" wrapText="1" readingOrder="1"/>
      <protection locked="0"/>
    </xf>
    <xf numFmtId="0" fontId="15" fillId="0" borderId="4" xfId="0" applyFont="1" applyFill="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5" xfId="0" applyFont="1" applyBorder="1" applyAlignment="1">
      <alignment horizontal="center" vertical="center" wrapText="1" readingOrder="1"/>
    </xf>
    <xf numFmtId="0" fontId="9" fillId="0" borderId="10"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1" fillId="0" borderId="11"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0" fillId="0" borderId="10" xfId="0" applyFont="1" applyBorder="1" applyAlignment="1">
      <alignment horizontal="justify" vertical="center"/>
    </xf>
    <xf numFmtId="0" fontId="0" fillId="0" borderId="1" xfId="0" applyFont="1" applyBorder="1" applyAlignment="1">
      <alignment horizontal="justify" vertical="center"/>
    </xf>
    <xf numFmtId="0" fontId="3" fillId="4" borderId="10" xfId="0" applyFont="1" applyFill="1" applyBorder="1" applyAlignment="1">
      <alignment horizontal="left" vertical="center" wrapText="1" readingOrder="1"/>
    </xf>
    <xf numFmtId="0" fontId="3" fillId="4" borderId="1" xfId="0" applyFont="1" applyFill="1" applyBorder="1" applyAlignment="1">
      <alignment horizontal="left" vertical="center" wrapText="1" readingOrder="1"/>
    </xf>
    <xf numFmtId="0" fontId="0" fillId="0" borderId="9" xfId="0" applyFont="1" applyBorder="1" applyAlignment="1">
      <alignment wrapText="1"/>
    </xf>
    <xf numFmtId="0" fontId="23" fillId="0" borderId="12" xfId="0" applyFont="1" applyBorder="1" applyAlignment="1">
      <alignment horizontal="center" vertical="center"/>
    </xf>
    <xf numFmtId="0" fontId="9"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9" xfId="0" applyFont="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8" fillId="0" borderId="13" xfId="0" applyFont="1" applyBorder="1" applyAlignment="1">
      <alignment vertical="center" wrapText="1" readingOrder="1"/>
    </xf>
    <xf numFmtId="0" fontId="17" fillId="0" borderId="10" xfId="0" applyFont="1" applyBorder="1" applyAlignment="1">
      <alignment horizontal="center" vertical="center"/>
    </xf>
    <xf numFmtId="0" fontId="15" fillId="0" borderId="3"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6" zoomScaleNormal="100" workbookViewId="0">
      <selection activeCell="A19" sqref="A19"/>
    </sheetView>
  </sheetViews>
  <sheetFormatPr defaultColWidth="8.6640625" defaultRowHeight="13.8" x14ac:dyDescent="0.25"/>
  <cols>
    <col min="1" max="1" width="219.33203125" style="36" customWidth="1"/>
    <col min="2" max="16384" width="8.6640625" style="36"/>
  </cols>
  <sheetData>
    <row r="1" spans="1:1" x14ac:dyDescent="0.25">
      <c r="A1" s="43" t="s">
        <v>44</v>
      </c>
    </row>
    <row r="2" spans="1:1" x14ac:dyDescent="0.25">
      <c r="A2" s="36" t="s">
        <v>67</v>
      </c>
    </row>
    <row r="3" spans="1:1" x14ac:dyDescent="0.25">
      <c r="A3" s="37" t="s">
        <v>57</v>
      </c>
    </row>
    <row r="4" spans="1:1" x14ac:dyDescent="0.25">
      <c r="A4" s="65" t="s">
        <v>69</v>
      </c>
    </row>
    <row r="5" spans="1:1" x14ac:dyDescent="0.25">
      <c r="A5" s="65" t="s">
        <v>68</v>
      </c>
    </row>
    <row r="6" spans="1:1" x14ac:dyDescent="0.25">
      <c r="A6" s="65" t="s">
        <v>70</v>
      </c>
    </row>
    <row r="7" spans="1:1" x14ac:dyDescent="0.25">
      <c r="A7" s="65" t="s">
        <v>71</v>
      </c>
    </row>
    <row r="8" spans="1:1" x14ac:dyDescent="0.25">
      <c r="A8" s="37" t="s">
        <v>72</v>
      </c>
    </row>
    <row r="9" spans="1:1" x14ac:dyDescent="0.25">
      <c r="A9" s="41" t="s">
        <v>99</v>
      </c>
    </row>
    <row r="10" spans="1:1" x14ac:dyDescent="0.25">
      <c r="A10" s="65" t="s">
        <v>73</v>
      </c>
    </row>
    <row r="11" spans="1:1" x14ac:dyDescent="0.25">
      <c r="A11" s="65" t="s">
        <v>74</v>
      </c>
    </row>
    <row r="12" spans="1:1" x14ac:dyDescent="0.25">
      <c r="A12" s="38" t="s">
        <v>75</v>
      </c>
    </row>
    <row r="13" spans="1:1" x14ac:dyDescent="0.25">
      <c r="A13" s="65" t="s">
        <v>76</v>
      </c>
    </row>
    <row r="14" spans="1:1" x14ac:dyDescent="0.25">
      <c r="A14" s="37" t="s">
        <v>77</v>
      </c>
    </row>
    <row r="15" spans="1:1" x14ac:dyDescent="0.25">
      <c r="A15" s="38" t="s">
        <v>39</v>
      </c>
    </row>
    <row r="16" spans="1:1" x14ac:dyDescent="0.25">
      <c r="A16" s="39" t="s">
        <v>88</v>
      </c>
    </row>
    <row r="17" spans="1:1" x14ac:dyDescent="0.25">
      <c r="A17" s="35" t="s">
        <v>89</v>
      </c>
    </row>
    <row r="18" spans="1:1" x14ac:dyDescent="0.25">
      <c r="A18" s="67" t="s">
        <v>41</v>
      </c>
    </row>
    <row r="19" spans="1:1" x14ac:dyDescent="0.25">
      <c r="A19" s="35" t="s">
        <v>90</v>
      </c>
    </row>
    <row r="20" spans="1:1" x14ac:dyDescent="0.25">
      <c r="A20" s="37" t="s">
        <v>78</v>
      </c>
    </row>
    <row r="21" spans="1:1" x14ac:dyDescent="0.25">
      <c r="A21" s="37" t="s">
        <v>79</v>
      </c>
    </row>
    <row r="22" spans="1:1" ht="27.6" x14ac:dyDescent="0.25">
      <c r="A22" s="38" t="s">
        <v>91</v>
      </c>
    </row>
    <row r="23" spans="1:1" x14ac:dyDescent="0.25">
      <c r="A23" s="38" t="s">
        <v>80</v>
      </c>
    </row>
    <row r="24" spans="1:1" ht="27.6" x14ac:dyDescent="0.25">
      <c r="A24" s="38" t="s">
        <v>92</v>
      </c>
    </row>
    <row r="25" spans="1:1" ht="27.6" x14ac:dyDescent="0.25">
      <c r="A25" s="38" t="s">
        <v>93</v>
      </c>
    </row>
    <row r="26" spans="1:1" x14ac:dyDescent="0.25">
      <c r="A26" s="38" t="s">
        <v>81</v>
      </c>
    </row>
    <row r="27" spans="1:1" ht="28.5" customHeight="1" x14ac:dyDescent="0.25">
      <c r="A27" s="38" t="s">
        <v>82</v>
      </c>
    </row>
    <row r="28" spans="1:1" ht="27.6" x14ac:dyDescent="0.25">
      <c r="A28" s="41" t="s">
        <v>83</v>
      </c>
    </row>
    <row r="29" spans="1:1" x14ac:dyDescent="0.25">
      <c r="A29" s="37" t="s">
        <v>15</v>
      </c>
    </row>
    <row r="30" spans="1:1" ht="14.25" customHeight="1" x14ac:dyDescent="0.25">
      <c r="A30" s="39" t="s">
        <v>42</v>
      </c>
    </row>
    <row r="31" spans="1:1" ht="14.25" customHeight="1" x14ac:dyDescent="0.25">
      <c r="A31" s="39" t="s">
        <v>94</v>
      </c>
    </row>
    <row r="32" spans="1:1" x14ac:dyDescent="0.25">
      <c r="A32" s="35" t="s">
        <v>95</v>
      </c>
    </row>
    <row r="33" spans="1:1" x14ac:dyDescent="0.25">
      <c r="A33" s="35" t="s">
        <v>84</v>
      </c>
    </row>
    <row r="34" spans="1:1" ht="27.6" x14ac:dyDescent="0.25">
      <c r="A34" s="49" t="s">
        <v>85</v>
      </c>
    </row>
    <row r="35" spans="1:1" x14ac:dyDescent="0.25">
      <c r="A35" s="40" t="s">
        <v>43</v>
      </c>
    </row>
    <row r="36" spans="1:1" ht="28.5" customHeight="1" x14ac:dyDescent="0.25">
      <c r="A36" s="38" t="s">
        <v>86</v>
      </c>
    </row>
    <row r="37" spans="1:1" x14ac:dyDescent="0.25">
      <c r="A37" s="49" t="s">
        <v>98</v>
      </c>
    </row>
    <row r="38" spans="1:1" x14ac:dyDescent="0.25">
      <c r="A38" s="35" t="s">
        <v>96</v>
      </c>
    </row>
    <row r="39" spans="1:1" x14ac:dyDescent="0.25">
      <c r="A39" s="35" t="s">
        <v>87</v>
      </c>
    </row>
    <row r="40" spans="1:1" x14ac:dyDescent="0.25">
      <c r="A40" s="35"/>
    </row>
    <row r="41" spans="1:1" x14ac:dyDescent="0.25">
      <c r="A41" s="35"/>
    </row>
    <row r="42" spans="1:1" x14ac:dyDescent="0.25">
      <c r="A42" s="66" t="s">
        <v>40</v>
      </c>
    </row>
    <row r="43" spans="1:1" x14ac:dyDescent="0.25">
      <c r="A43" s="83" t="s">
        <v>97</v>
      </c>
    </row>
    <row r="48" spans="1:1" x14ac:dyDescent="0.25">
      <c r="A48" s="42"/>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0"/>
  <sheetViews>
    <sheetView tabSelected="1" topLeftCell="A12" zoomScaleNormal="100" workbookViewId="0">
      <selection activeCell="I32" sqref="I32"/>
    </sheetView>
  </sheetViews>
  <sheetFormatPr defaultColWidth="9.109375" defaultRowHeight="13.2" x14ac:dyDescent="0.25"/>
  <cols>
    <col min="1" max="1" width="27.5546875" style="6" customWidth="1"/>
    <col min="2" max="2" width="23.5546875" style="1" customWidth="1"/>
    <col min="3" max="3" width="89.33203125" style="1" bestFit="1" customWidth="1"/>
    <col min="4" max="4" width="46" style="1" customWidth="1"/>
    <col min="5" max="16384" width="9.109375" style="1"/>
  </cols>
  <sheetData>
    <row r="1" spans="1:4" ht="36" customHeight="1" x14ac:dyDescent="0.25">
      <c r="A1" s="154" t="s">
        <v>25</v>
      </c>
      <c r="B1" s="155"/>
      <c r="C1" s="155"/>
      <c r="D1" s="156"/>
    </row>
    <row r="2" spans="1:4" ht="36" customHeight="1" x14ac:dyDescent="0.25">
      <c r="A2" s="31" t="s">
        <v>8</v>
      </c>
      <c r="B2" s="162" t="s">
        <v>109</v>
      </c>
      <c r="C2" s="162"/>
      <c r="D2" s="162"/>
    </row>
    <row r="3" spans="1:4" ht="36" customHeight="1" x14ac:dyDescent="0.25">
      <c r="A3" s="31" t="s">
        <v>9</v>
      </c>
      <c r="B3" s="163" t="s">
        <v>110</v>
      </c>
      <c r="C3" s="163"/>
      <c r="D3" s="163"/>
    </row>
    <row r="4" spans="1:4" ht="36" customHeight="1" x14ac:dyDescent="0.25">
      <c r="A4" s="106" t="s">
        <v>3</v>
      </c>
      <c r="B4" s="164" t="s">
        <v>111</v>
      </c>
      <c r="C4" s="164"/>
      <c r="D4" s="164"/>
    </row>
    <row r="5" spans="1:4" s="3" customFormat="1" ht="36" customHeight="1" x14ac:dyDescent="0.25">
      <c r="A5" s="165" t="s">
        <v>10</v>
      </c>
      <c r="B5" s="166"/>
      <c r="C5" s="166"/>
      <c r="D5" s="167"/>
    </row>
    <row r="6" spans="1:4" s="3" customFormat="1" ht="19.5" customHeight="1" x14ac:dyDescent="0.25">
      <c r="A6" s="168" t="s">
        <v>56</v>
      </c>
      <c r="B6" s="169"/>
      <c r="C6" s="169"/>
      <c r="D6" s="170"/>
    </row>
    <row r="7" spans="1:4" s="4" customFormat="1" ht="36" customHeight="1" x14ac:dyDescent="0.3">
      <c r="A7" s="159" t="s">
        <v>35</v>
      </c>
      <c r="B7" s="160"/>
      <c r="C7" s="160"/>
      <c r="D7" s="161"/>
    </row>
    <row r="8" spans="1:4" s="3" customFormat="1" ht="25.5" customHeight="1" x14ac:dyDescent="0.25">
      <c r="A8" s="18" t="s">
        <v>27</v>
      </c>
      <c r="B8" s="2" t="s">
        <v>208</v>
      </c>
      <c r="C8" s="2" t="s">
        <v>59</v>
      </c>
      <c r="D8" s="9" t="s">
        <v>18</v>
      </c>
    </row>
    <row r="9" spans="1:4" s="120" customFormat="1" x14ac:dyDescent="0.25">
      <c r="A9" s="129" t="s">
        <v>160</v>
      </c>
      <c r="B9" s="126">
        <v>38.03</v>
      </c>
      <c r="C9" s="127" t="s">
        <v>113</v>
      </c>
      <c r="D9" s="128" t="s">
        <v>112</v>
      </c>
    </row>
    <row r="10" spans="1:4" s="120" customFormat="1" x14ac:dyDescent="0.25">
      <c r="A10" s="129" t="s">
        <v>160</v>
      </c>
      <c r="B10" s="126">
        <v>14.55</v>
      </c>
      <c r="C10" s="127" t="s">
        <v>113</v>
      </c>
      <c r="D10" s="128" t="s">
        <v>112</v>
      </c>
    </row>
    <row r="11" spans="1:4" s="120" customFormat="1" x14ac:dyDescent="0.25">
      <c r="A11" s="129" t="s">
        <v>160</v>
      </c>
      <c r="B11" s="126">
        <v>28.52</v>
      </c>
      <c r="C11" s="127" t="s">
        <v>113</v>
      </c>
      <c r="D11" s="128" t="s">
        <v>112</v>
      </c>
    </row>
    <row r="12" spans="1:4" s="120" customFormat="1" x14ac:dyDescent="0.25">
      <c r="A12" s="129" t="s">
        <v>160</v>
      </c>
      <c r="B12" s="126">
        <v>34.11</v>
      </c>
      <c r="C12" s="127" t="s">
        <v>113</v>
      </c>
      <c r="D12" s="128" t="s">
        <v>108</v>
      </c>
    </row>
    <row r="13" spans="1:4" s="120" customFormat="1" x14ac:dyDescent="0.25">
      <c r="A13" s="129" t="s">
        <v>160</v>
      </c>
      <c r="B13" s="126">
        <v>48.38</v>
      </c>
      <c r="C13" s="127" t="s">
        <v>113</v>
      </c>
      <c r="D13" s="128" t="s">
        <v>135</v>
      </c>
    </row>
    <row r="14" spans="1:4" s="120" customFormat="1" x14ac:dyDescent="0.25">
      <c r="A14" s="129" t="s">
        <v>159</v>
      </c>
      <c r="B14" s="126">
        <v>60.04</v>
      </c>
      <c r="C14" s="127" t="s">
        <v>115</v>
      </c>
      <c r="D14" s="128" t="s">
        <v>112</v>
      </c>
    </row>
    <row r="15" spans="1:4" s="120" customFormat="1" x14ac:dyDescent="0.25">
      <c r="A15" s="129" t="s">
        <v>159</v>
      </c>
      <c r="B15" s="126">
        <v>16.16</v>
      </c>
      <c r="C15" s="127" t="s">
        <v>115</v>
      </c>
      <c r="D15" s="128" t="s">
        <v>112</v>
      </c>
    </row>
    <row r="16" spans="1:4" s="120" customFormat="1" x14ac:dyDescent="0.25">
      <c r="A16" s="129" t="s">
        <v>159</v>
      </c>
      <c r="B16" s="126">
        <v>78.16</v>
      </c>
      <c r="C16" s="127" t="s">
        <v>115</v>
      </c>
      <c r="D16" s="128" t="s">
        <v>112</v>
      </c>
    </row>
    <row r="17" spans="1:4" s="120" customFormat="1" x14ac:dyDescent="0.25">
      <c r="A17" s="129" t="s">
        <v>159</v>
      </c>
      <c r="B17" s="126">
        <v>35.11</v>
      </c>
      <c r="C17" s="127" t="s">
        <v>115</v>
      </c>
      <c r="D17" s="128" t="s">
        <v>108</v>
      </c>
    </row>
    <row r="18" spans="1:4" s="120" customFormat="1" x14ac:dyDescent="0.25">
      <c r="A18" s="129" t="s">
        <v>159</v>
      </c>
      <c r="B18" s="126">
        <v>5.22</v>
      </c>
      <c r="C18" s="127" t="s">
        <v>115</v>
      </c>
      <c r="D18" s="128" t="s">
        <v>221</v>
      </c>
    </row>
    <row r="19" spans="1:4" s="120" customFormat="1" x14ac:dyDescent="0.25">
      <c r="A19" s="129" t="s">
        <v>159</v>
      </c>
      <c r="B19" s="126">
        <v>488.23</v>
      </c>
      <c r="C19" s="127" t="s">
        <v>117</v>
      </c>
      <c r="D19" s="128" t="s">
        <v>114</v>
      </c>
    </row>
    <row r="20" spans="1:4" s="120" customFormat="1" x14ac:dyDescent="0.25">
      <c r="A20" s="129" t="s">
        <v>159</v>
      </c>
      <c r="B20" s="126">
        <v>329.57</v>
      </c>
      <c r="C20" s="127" t="s">
        <v>117</v>
      </c>
      <c r="D20" s="128" t="s">
        <v>114</v>
      </c>
    </row>
    <row r="21" spans="1:4" s="120" customFormat="1" x14ac:dyDescent="0.25">
      <c r="A21" s="129" t="s">
        <v>159</v>
      </c>
      <c r="B21" s="126">
        <v>49.29</v>
      </c>
      <c r="C21" s="127" t="s">
        <v>117</v>
      </c>
      <c r="D21" s="128" t="s">
        <v>112</v>
      </c>
    </row>
    <row r="22" spans="1:4" s="120" customFormat="1" x14ac:dyDescent="0.25">
      <c r="A22" s="129" t="s">
        <v>159</v>
      </c>
      <c r="B22" s="126">
        <v>45.67</v>
      </c>
      <c r="C22" s="127" t="s">
        <v>117</v>
      </c>
      <c r="D22" s="128" t="s">
        <v>112</v>
      </c>
    </row>
    <row r="23" spans="1:4" s="120" customFormat="1" x14ac:dyDescent="0.25">
      <c r="A23" s="129" t="s">
        <v>159</v>
      </c>
      <c r="B23" s="126">
        <v>269.38</v>
      </c>
      <c r="C23" s="152" t="s">
        <v>117</v>
      </c>
      <c r="D23" s="128" t="s">
        <v>220</v>
      </c>
    </row>
    <row r="24" spans="1:4" s="3" customFormat="1" ht="25.5" customHeight="1" x14ac:dyDescent="0.25">
      <c r="A24" s="53" t="s">
        <v>4</v>
      </c>
      <c r="B24" s="58">
        <f>SUM(B9:B23)</f>
        <v>1540.42</v>
      </c>
      <c r="C24" s="116"/>
      <c r="D24" s="117"/>
    </row>
    <row r="25" spans="1:4" s="120" customFormat="1" ht="17.25" hidden="1" customHeight="1" x14ac:dyDescent="0.25">
      <c r="A25" s="25"/>
      <c r="B25" s="85"/>
      <c r="C25" s="85"/>
      <c r="D25" s="85"/>
    </row>
    <row r="26" spans="1:4" s="120" customFormat="1" ht="15.6" x14ac:dyDescent="0.3">
      <c r="A26" s="171" t="s">
        <v>101</v>
      </c>
      <c r="B26" s="172"/>
      <c r="C26" s="172"/>
      <c r="D26" s="113"/>
    </row>
    <row r="27" spans="1:4" s="120" customFormat="1" ht="26.4" x14ac:dyDescent="0.25">
      <c r="A27" s="18" t="s">
        <v>27</v>
      </c>
      <c r="B27" s="2" t="s">
        <v>207</v>
      </c>
      <c r="C27" s="2" t="s">
        <v>60</v>
      </c>
      <c r="D27" s="9" t="s">
        <v>17</v>
      </c>
    </row>
    <row r="28" spans="1:4" s="120" customFormat="1" x14ac:dyDescent="0.25">
      <c r="A28" s="125">
        <v>42924</v>
      </c>
      <c r="B28" s="126">
        <v>230.38</v>
      </c>
      <c r="C28" s="131" t="s">
        <v>161</v>
      </c>
      <c r="D28" s="119" t="s">
        <v>119</v>
      </c>
    </row>
    <row r="29" spans="1:4" s="120" customFormat="1" x14ac:dyDescent="0.25">
      <c r="A29" s="125">
        <v>42933</v>
      </c>
      <c r="B29" s="126">
        <v>272.64</v>
      </c>
      <c r="C29" s="127" t="s">
        <v>140</v>
      </c>
      <c r="D29" s="128" t="s">
        <v>116</v>
      </c>
    </row>
    <row r="30" spans="1:4" s="120" customFormat="1" x14ac:dyDescent="0.25">
      <c r="A30" s="125">
        <v>42933</v>
      </c>
      <c r="B30" s="126">
        <v>69.760000000000005</v>
      </c>
      <c r="C30" s="127" t="s">
        <v>140</v>
      </c>
      <c r="D30" s="128" t="s">
        <v>119</v>
      </c>
    </row>
    <row r="31" spans="1:4" s="120" customFormat="1" x14ac:dyDescent="0.25">
      <c r="A31" s="125">
        <v>42934</v>
      </c>
      <c r="B31" s="126">
        <v>532.01</v>
      </c>
      <c r="C31" s="127" t="s">
        <v>127</v>
      </c>
      <c r="D31" s="128" t="s">
        <v>118</v>
      </c>
    </row>
    <row r="32" spans="1:4" s="120" customFormat="1" x14ac:dyDescent="0.25">
      <c r="A32" s="125">
        <v>42934</v>
      </c>
      <c r="B32" s="126">
        <v>238.55</v>
      </c>
      <c r="C32" s="127" t="s">
        <v>127</v>
      </c>
      <c r="D32" s="128" t="s">
        <v>116</v>
      </c>
    </row>
    <row r="33" spans="1:4" s="120" customFormat="1" x14ac:dyDescent="0.25">
      <c r="A33" s="125">
        <v>42934</v>
      </c>
      <c r="B33" s="126">
        <v>4.78</v>
      </c>
      <c r="C33" s="127" t="s">
        <v>127</v>
      </c>
      <c r="D33" s="128" t="s">
        <v>103</v>
      </c>
    </row>
    <row r="34" spans="1:4" s="120" customFormat="1" x14ac:dyDescent="0.25">
      <c r="A34" s="130" t="s">
        <v>168</v>
      </c>
      <c r="B34" s="123">
        <v>506.17</v>
      </c>
      <c r="C34" s="118" t="s">
        <v>121</v>
      </c>
      <c r="D34" s="119" t="s">
        <v>118</v>
      </c>
    </row>
    <row r="35" spans="1:4" s="120" customFormat="1" x14ac:dyDescent="0.25">
      <c r="A35" s="130" t="s">
        <v>168</v>
      </c>
      <c r="B35" s="126">
        <v>286.08999999999997</v>
      </c>
      <c r="C35" s="118" t="s">
        <v>121</v>
      </c>
      <c r="D35" s="128" t="s">
        <v>120</v>
      </c>
    </row>
    <row r="36" spans="1:4" s="120" customFormat="1" x14ac:dyDescent="0.25">
      <c r="A36" s="130" t="s">
        <v>168</v>
      </c>
      <c r="B36" s="126">
        <v>368.79</v>
      </c>
      <c r="C36" s="118" t="s">
        <v>121</v>
      </c>
      <c r="D36" s="128" t="s">
        <v>116</v>
      </c>
    </row>
    <row r="37" spans="1:4" s="120" customFormat="1" x14ac:dyDescent="0.25">
      <c r="A37" s="130" t="s">
        <v>168</v>
      </c>
      <c r="B37" s="126">
        <v>37.83</v>
      </c>
      <c r="C37" s="118" t="s">
        <v>121</v>
      </c>
      <c r="D37" s="128" t="s">
        <v>103</v>
      </c>
    </row>
    <row r="38" spans="1:4" s="120" customFormat="1" x14ac:dyDescent="0.25">
      <c r="A38" s="130" t="s">
        <v>168</v>
      </c>
      <c r="B38" s="126">
        <v>18.61</v>
      </c>
      <c r="C38" s="118" t="s">
        <v>121</v>
      </c>
      <c r="D38" s="128" t="s">
        <v>108</v>
      </c>
    </row>
    <row r="39" spans="1:4" s="120" customFormat="1" x14ac:dyDescent="0.25">
      <c r="A39" s="129" t="s">
        <v>169</v>
      </c>
      <c r="B39" s="126">
        <v>466.59</v>
      </c>
      <c r="C39" s="127" t="s">
        <v>124</v>
      </c>
      <c r="D39" s="128" t="s">
        <v>118</v>
      </c>
    </row>
    <row r="40" spans="1:4" s="120" customFormat="1" x14ac:dyDescent="0.25">
      <c r="A40" s="129" t="s">
        <v>169</v>
      </c>
      <c r="B40" s="126">
        <v>227.83</v>
      </c>
      <c r="C40" s="127" t="s">
        <v>124</v>
      </c>
      <c r="D40" s="128" t="s">
        <v>120</v>
      </c>
    </row>
    <row r="41" spans="1:4" s="120" customFormat="1" x14ac:dyDescent="0.25">
      <c r="A41" s="129" t="s">
        <v>169</v>
      </c>
      <c r="B41" s="126">
        <v>155.71</v>
      </c>
      <c r="C41" s="127" t="s">
        <v>124</v>
      </c>
      <c r="D41" s="128" t="s">
        <v>116</v>
      </c>
    </row>
    <row r="42" spans="1:4" s="120" customFormat="1" x14ac:dyDescent="0.25">
      <c r="A42" s="129" t="s">
        <v>169</v>
      </c>
      <c r="B42" s="126">
        <v>86.53</v>
      </c>
      <c r="C42" s="127" t="s">
        <v>124</v>
      </c>
      <c r="D42" s="128" t="s">
        <v>103</v>
      </c>
    </row>
    <row r="43" spans="1:4" s="120" customFormat="1" x14ac:dyDescent="0.25">
      <c r="A43" s="129" t="s">
        <v>169</v>
      </c>
      <c r="B43" s="126">
        <v>27.22</v>
      </c>
      <c r="C43" s="127" t="s">
        <v>124</v>
      </c>
      <c r="D43" s="128" t="s">
        <v>108</v>
      </c>
    </row>
    <row r="44" spans="1:4" s="120" customFormat="1" x14ac:dyDescent="0.25">
      <c r="A44" s="125">
        <v>42943</v>
      </c>
      <c r="B44" s="126">
        <v>394.28</v>
      </c>
      <c r="C44" s="127" t="s">
        <v>123</v>
      </c>
      <c r="D44" s="128" t="s">
        <v>118</v>
      </c>
    </row>
    <row r="45" spans="1:4" s="120" customFormat="1" x14ac:dyDescent="0.25">
      <c r="A45" s="125">
        <v>42943</v>
      </c>
      <c r="B45" s="126">
        <v>214.78</v>
      </c>
      <c r="C45" s="127" t="s">
        <v>123</v>
      </c>
      <c r="D45" s="128" t="s">
        <v>120</v>
      </c>
    </row>
    <row r="46" spans="1:4" s="120" customFormat="1" x14ac:dyDescent="0.25">
      <c r="A46" s="125">
        <v>42943</v>
      </c>
      <c r="B46" s="126">
        <v>93.92</v>
      </c>
      <c r="C46" s="127" t="s">
        <v>123</v>
      </c>
      <c r="D46" s="128" t="s">
        <v>112</v>
      </c>
    </row>
    <row r="47" spans="1:4" s="120" customFormat="1" x14ac:dyDescent="0.25">
      <c r="A47" s="125">
        <v>42943</v>
      </c>
      <c r="B47" s="126">
        <v>16.79</v>
      </c>
      <c r="C47" s="127" t="s">
        <v>123</v>
      </c>
      <c r="D47" s="128" t="s">
        <v>112</v>
      </c>
    </row>
    <row r="48" spans="1:4" s="120" customFormat="1" x14ac:dyDescent="0.25">
      <c r="A48" s="125">
        <v>42943</v>
      </c>
      <c r="B48" s="126">
        <v>73.66</v>
      </c>
      <c r="C48" s="127" t="s">
        <v>123</v>
      </c>
      <c r="D48" s="128" t="s">
        <v>112</v>
      </c>
    </row>
    <row r="49" spans="1:4" s="120" customFormat="1" x14ac:dyDescent="0.25">
      <c r="A49" s="125">
        <v>42943</v>
      </c>
      <c r="B49" s="126">
        <v>29.57</v>
      </c>
      <c r="C49" s="127" t="s">
        <v>123</v>
      </c>
      <c r="D49" s="128" t="s">
        <v>112</v>
      </c>
    </row>
    <row r="50" spans="1:4" s="120" customFormat="1" x14ac:dyDescent="0.25">
      <c r="A50" s="125">
        <v>42945</v>
      </c>
      <c r="B50" s="126">
        <v>609.49</v>
      </c>
      <c r="C50" s="127" t="s">
        <v>122</v>
      </c>
      <c r="D50" s="128" t="s">
        <v>118</v>
      </c>
    </row>
    <row r="51" spans="1:4" s="120" customFormat="1" x14ac:dyDescent="0.25">
      <c r="A51" s="125">
        <v>42945</v>
      </c>
      <c r="B51" s="126">
        <v>49.73</v>
      </c>
      <c r="C51" s="127" t="s">
        <v>122</v>
      </c>
      <c r="D51" s="128" t="s">
        <v>116</v>
      </c>
    </row>
    <row r="52" spans="1:4" s="120" customFormat="1" x14ac:dyDescent="0.25">
      <c r="A52" s="125">
        <v>42945</v>
      </c>
      <c r="B52" s="126">
        <v>29.57</v>
      </c>
      <c r="C52" s="127" t="s">
        <v>122</v>
      </c>
      <c r="D52" s="128" t="s">
        <v>103</v>
      </c>
    </row>
    <row r="53" spans="1:4" s="120" customFormat="1" x14ac:dyDescent="0.25">
      <c r="A53" s="129" t="s">
        <v>170</v>
      </c>
      <c r="B53" s="126">
        <v>180.44</v>
      </c>
      <c r="C53" s="134" t="s">
        <v>125</v>
      </c>
      <c r="D53" s="128" t="s">
        <v>118</v>
      </c>
    </row>
    <row r="54" spans="1:4" s="120" customFormat="1" x14ac:dyDescent="0.25">
      <c r="A54" s="129" t="s">
        <v>170</v>
      </c>
      <c r="B54" s="126">
        <v>865.9</v>
      </c>
      <c r="C54" s="134" t="s">
        <v>125</v>
      </c>
      <c r="D54" s="128" t="s">
        <v>120</v>
      </c>
    </row>
    <row r="55" spans="1:4" s="120" customFormat="1" x14ac:dyDescent="0.25">
      <c r="A55" s="129" t="s">
        <v>170</v>
      </c>
      <c r="B55" s="126">
        <v>124.23</v>
      </c>
      <c r="C55" s="134" t="s">
        <v>125</v>
      </c>
      <c r="D55" s="128" t="s">
        <v>116</v>
      </c>
    </row>
    <row r="56" spans="1:4" s="120" customFormat="1" x14ac:dyDescent="0.25">
      <c r="A56" s="129" t="s">
        <v>170</v>
      </c>
      <c r="B56" s="126">
        <v>13.57</v>
      </c>
      <c r="C56" s="134" t="s">
        <v>125</v>
      </c>
      <c r="D56" s="128" t="s">
        <v>103</v>
      </c>
    </row>
    <row r="57" spans="1:4" s="120" customFormat="1" x14ac:dyDescent="0.25">
      <c r="A57" s="129" t="s">
        <v>170</v>
      </c>
      <c r="B57" s="126">
        <v>14.79</v>
      </c>
      <c r="C57" s="134" t="s">
        <v>125</v>
      </c>
      <c r="D57" s="128" t="s">
        <v>103</v>
      </c>
    </row>
    <row r="58" spans="1:4" s="120" customFormat="1" x14ac:dyDescent="0.25">
      <c r="A58" s="132">
        <v>42978</v>
      </c>
      <c r="B58" s="126">
        <v>514.78</v>
      </c>
      <c r="C58" s="127" t="s">
        <v>128</v>
      </c>
      <c r="D58" s="128" t="s">
        <v>118</v>
      </c>
    </row>
    <row r="59" spans="1:4" s="120" customFormat="1" x14ac:dyDescent="0.25">
      <c r="A59" s="132">
        <v>42978</v>
      </c>
      <c r="B59" s="126">
        <v>42.61</v>
      </c>
      <c r="C59" s="127" t="s">
        <v>128</v>
      </c>
      <c r="D59" s="128" t="s">
        <v>103</v>
      </c>
    </row>
    <row r="60" spans="1:4" s="120" customFormat="1" x14ac:dyDescent="0.25">
      <c r="A60" s="132">
        <v>42978</v>
      </c>
      <c r="B60" s="126">
        <v>34.61</v>
      </c>
      <c r="C60" s="127" t="s">
        <v>128</v>
      </c>
      <c r="D60" s="128" t="s">
        <v>112</v>
      </c>
    </row>
    <row r="61" spans="1:4" s="120" customFormat="1" x14ac:dyDescent="0.25">
      <c r="A61" s="125">
        <v>42987</v>
      </c>
      <c r="B61" s="126">
        <v>592.28</v>
      </c>
      <c r="C61" s="127" t="s">
        <v>126</v>
      </c>
      <c r="D61" s="128" t="s">
        <v>118</v>
      </c>
    </row>
    <row r="62" spans="1:4" s="120" customFormat="1" x14ac:dyDescent="0.25">
      <c r="A62" s="125">
        <v>42987</v>
      </c>
      <c r="B62" s="126">
        <v>259.31</v>
      </c>
      <c r="C62" s="127" t="s">
        <v>126</v>
      </c>
      <c r="D62" s="128" t="s">
        <v>120</v>
      </c>
    </row>
    <row r="63" spans="1:4" s="120" customFormat="1" x14ac:dyDescent="0.25">
      <c r="A63" s="125">
        <v>42987</v>
      </c>
      <c r="B63" s="126">
        <v>158.38</v>
      </c>
      <c r="C63" s="127" t="s">
        <v>126</v>
      </c>
      <c r="D63" s="128" t="s">
        <v>116</v>
      </c>
    </row>
    <row r="64" spans="1:4" s="120" customFormat="1" x14ac:dyDescent="0.25">
      <c r="A64" s="125">
        <v>42987</v>
      </c>
      <c r="B64" s="126">
        <v>54.95</v>
      </c>
      <c r="C64" s="127" t="s">
        <v>126</v>
      </c>
      <c r="D64" s="128" t="s">
        <v>119</v>
      </c>
    </row>
    <row r="65" spans="1:4" s="120" customFormat="1" x14ac:dyDescent="0.25">
      <c r="A65" s="125">
        <v>42987</v>
      </c>
      <c r="B65" s="126">
        <v>37.4</v>
      </c>
      <c r="C65" s="127" t="s">
        <v>126</v>
      </c>
      <c r="D65" s="128" t="s">
        <v>112</v>
      </c>
    </row>
    <row r="66" spans="1:4" s="120" customFormat="1" x14ac:dyDescent="0.25">
      <c r="A66" s="132">
        <v>42991</v>
      </c>
      <c r="B66" s="133">
        <v>130</v>
      </c>
      <c r="C66" s="127" t="s">
        <v>163</v>
      </c>
      <c r="D66" s="128" t="s">
        <v>120</v>
      </c>
    </row>
    <row r="67" spans="1:4" s="120" customFormat="1" x14ac:dyDescent="0.25">
      <c r="A67" s="125">
        <v>43006</v>
      </c>
      <c r="B67" s="126">
        <v>29.57</v>
      </c>
      <c r="C67" s="127" t="s">
        <v>130</v>
      </c>
      <c r="D67" s="128" t="s">
        <v>112</v>
      </c>
    </row>
    <row r="68" spans="1:4" s="120" customFormat="1" x14ac:dyDescent="0.25">
      <c r="A68" s="125">
        <v>43013</v>
      </c>
      <c r="B68" s="126">
        <v>514.78</v>
      </c>
      <c r="C68" s="127" t="s">
        <v>132</v>
      </c>
      <c r="D68" s="128" t="s">
        <v>118</v>
      </c>
    </row>
    <row r="69" spans="1:4" s="120" customFormat="1" x14ac:dyDescent="0.25">
      <c r="A69" s="125">
        <v>43013</v>
      </c>
      <c r="B69" s="126">
        <v>24</v>
      </c>
      <c r="C69" s="127" t="s">
        <v>132</v>
      </c>
      <c r="D69" s="128" t="s">
        <v>112</v>
      </c>
    </row>
    <row r="70" spans="1:4" s="120" customFormat="1" x14ac:dyDescent="0.25">
      <c r="A70" s="125">
        <v>43013</v>
      </c>
      <c r="B70" s="126">
        <v>29.57</v>
      </c>
      <c r="C70" s="127" t="s">
        <v>132</v>
      </c>
      <c r="D70" s="128" t="s">
        <v>112</v>
      </c>
    </row>
    <row r="71" spans="1:4" s="120" customFormat="1" x14ac:dyDescent="0.25">
      <c r="A71" s="129" t="s">
        <v>142</v>
      </c>
      <c r="B71" s="126">
        <v>242.61</v>
      </c>
      <c r="C71" s="127" t="s">
        <v>129</v>
      </c>
      <c r="D71" s="128" t="s">
        <v>120</v>
      </c>
    </row>
    <row r="72" spans="1:4" s="120" customFormat="1" x14ac:dyDescent="0.25">
      <c r="A72" s="129" t="s">
        <v>142</v>
      </c>
      <c r="B72" s="126">
        <v>59.26</v>
      </c>
      <c r="C72" s="127" t="s">
        <v>129</v>
      </c>
      <c r="D72" s="128" t="s">
        <v>119</v>
      </c>
    </row>
    <row r="73" spans="1:4" s="120" customFormat="1" x14ac:dyDescent="0.25">
      <c r="A73" s="129" t="s">
        <v>142</v>
      </c>
      <c r="B73" s="126">
        <v>99.04</v>
      </c>
      <c r="C73" s="127" t="s">
        <v>129</v>
      </c>
      <c r="D73" s="128" t="s">
        <v>119</v>
      </c>
    </row>
    <row r="74" spans="1:4" s="120" customFormat="1" x14ac:dyDescent="0.25">
      <c r="A74" s="125">
        <v>43070</v>
      </c>
      <c r="B74" s="126">
        <v>514.78</v>
      </c>
      <c r="C74" s="127" t="s">
        <v>131</v>
      </c>
      <c r="D74" s="128" t="s">
        <v>118</v>
      </c>
    </row>
    <row r="75" spans="1:4" s="120" customFormat="1" x14ac:dyDescent="0.25">
      <c r="A75" s="125">
        <v>43070</v>
      </c>
      <c r="B75" s="126">
        <v>66.959999999999994</v>
      </c>
      <c r="C75" s="127" t="s">
        <v>131</v>
      </c>
      <c r="D75" s="128" t="s">
        <v>112</v>
      </c>
    </row>
    <row r="76" spans="1:4" s="120" customFormat="1" x14ac:dyDescent="0.25">
      <c r="A76" s="125">
        <v>43070</v>
      </c>
      <c r="B76" s="126">
        <v>89.74</v>
      </c>
      <c r="C76" s="127" t="s">
        <v>131</v>
      </c>
      <c r="D76" s="128" t="s">
        <v>112</v>
      </c>
    </row>
    <row r="77" spans="1:4" s="120" customFormat="1" x14ac:dyDescent="0.25">
      <c r="A77" s="125">
        <v>43070</v>
      </c>
      <c r="B77" s="126">
        <v>29.57</v>
      </c>
      <c r="C77" s="127" t="s">
        <v>131</v>
      </c>
      <c r="D77" s="128" t="s">
        <v>112</v>
      </c>
    </row>
    <row r="78" spans="1:4" s="120" customFormat="1" x14ac:dyDescent="0.25">
      <c r="A78" s="125">
        <v>43064</v>
      </c>
      <c r="B78" s="126">
        <v>415.8</v>
      </c>
      <c r="C78" s="127" t="s">
        <v>141</v>
      </c>
      <c r="D78" s="128" t="s">
        <v>118</v>
      </c>
    </row>
    <row r="79" spans="1:4" s="120" customFormat="1" x14ac:dyDescent="0.25">
      <c r="A79" s="125">
        <v>43064</v>
      </c>
      <c r="B79" s="126">
        <v>306.95999999999998</v>
      </c>
      <c r="C79" s="127" t="s">
        <v>141</v>
      </c>
      <c r="D79" s="128" t="s">
        <v>120</v>
      </c>
    </row>
    <row r="80" spans="1:4" s="120" customFormat="1" x14ac:dyDescent="0.25">
      <c r="A80" s="125">
        <v>43064</v>
      </c>
      <c r="B80" s="126">
        <v>130.11000000000001</v>
      </c>
      <c r="C80" s="127" t="s">
        <v>141</v>
      </c>
      <c r="D80" s="128" t="s">
        <v>116</v>
      </c>
    </row>
    <row r="81" spans="1:4" s="120" customFormat="1" x14ac:dyDescent="0.25">
      <c r="A81" s="125">
        <v>43064</v>
      </c>
      <c r="B81" s="126">
        <v>29.57</v>
      </c>
      <c r="C81" s="127" t="s">
        <v>141</v>
      </c>
      <c r="D81" s="128" t="s">
        <v>103</v>
      </c>
    </row>
    <row r="82" spans="1:4" s="120" customFormat="1" x14ac:dyDescent="0.25">
      <c r="A82" s="125">
        <v>43118</v>
      </c>
      <c r="B82" s="126">
        <v>581.08000000000004</v>
      </c>
      <c r="C82" s="127" t="s">
        <v>143</v>
      </c>
      <c r="D82" s="128" t="s">
        <v>118</v>
      </c>
    </row>
    <row r="83" spans="1:4" s="120" customFormat="1" x14ac:dyDescent="0.25">
      <c r="A83" s="125">
        <v>43118</v>
      </c>
      <c r="B83" s="126">
        <v>10.14</v>
      </c>
      <c r="C83" s="127" t="s">
        <v>143</v>
      </c>
      <c r="D83" s="128" t="s">
        <v>103</v>
      </c>
    </row>
    <row r="84" spans="1:4" s="120" customFormat="1" x14ac:dyDescent="0.25">
      <c r="A84" s="125">
        <v>43118</v>
      </c>
      <c r="B84" s="126">
        <v>29.57</v>
      </c>
      <c r="C84" s="127" t="s">
        <v>143</v>
      </c>
      <c r="D84" s="128" t="s">
        <v>103</v>
      </c>
    </row>
    <row r="85" spans="1:4" s="120" customFormat="1" x14ac:dyDescent="0.25">
      <c r="A85" s="125">
        <v>43118</v>
      </c>
      <c r="B85" s="126">
        <v>64.52</v>
      </c>
      <c r="C85" s="127" t="s">
        <v>143</v>
      </c>
      <c r="D85" s="128" t="s">
        <v>144</v>
      </c>
    </row>
    <row r="86" spans="1:4" s="120" customFormat="1" x14ac:dyDescent="0.25">
      <c r="A86" s="125">
        <v>43118</v>
      </c>
      <c r="B86" s="126">
        <v>43.48</v>
      </c>
      <c r="C86" s="127" t="s">
        <v>143</v>
      </c>
      <c r="D86" s="128" t="s">
        <v>144</v>
      </c>
    </row>
    <row r="87" spans="1:4" s="120" customFormat="1" x14ac:dyDescent="0.25">
      <c r="A87" s="125">
        <v>43123</v>
      </c>
      <c r="B87" s="126">
        <v>239.32</v>
      </c>
      <c r="C87" s="127" t="s">
        <v>146</v>
      </c>
      <c r="D87" s="128" t="s">
        <v>118</v>
      </c>
    </row>
    <row r="88" spans="1:4" s="120" customFormat="1" x14ac:dyDescent="0.25">
      <c r="A88" s="125">
        <v>43123</v>
      </c>
      <c r="B88" s="126">
        <v>396.09</v>
      </c>
      <c r="C88" s="127" t="s">
        <v>146</v>
      </c>
      <c r="D88" s="128" t="s">
        <v>120</v>
      </c>
    </row>
    <row r="89" spans="1:4" s="120" customFormat="1" x14ac:dyDescent="0.25">
      <c r="A89" s="125">
        <v>43123</v>
      </c>
      <c r="B89" s="126">
        <v>29.57</v>
      </c>
      <c r="C89" s="127" t="s">
        <v>146</v>
      </c>
      <c r="D89" s="128" t="s">
        <v>103</v>
      </c>
    </row>
    <row r="90" spans="1:4" s="120" customFormat="1" x14ac:dyDescent="0.25">
      <c r="A90" s="125">
        <v>43125</v>
      </c>
      <c r="B90" s="126">
        <v>272.02999999999997</v>
      </c>
      <c r="C90" s="127" t="s">
        <v>150</v>
      </c>
      <c r="D90" s="128" t="s">
        <v>118</v>
      </c>
    </row>
    <row r="91" spans="1:4" s="120" customFormat="1" x14ac:dyDescent="0.25">
      <c r="A91" s="125">
        <v>43125</v>
      </c>
      <c r="B91" s="126">
        <v>113.04</v>
      </c>
      <c r="C91" s="127" t="s">
        <v>150</v>
      </c>
      <c r="D91" s="128" t="s">
        <v>120</v>
      </c>
    </row>
    <row r="92" spans="1:4" s="120" customFormat="1" x14ac:dyDescent="0.25">
      <c r="A92" s="125">
        <v>43125</v>
      </c>
      <c r="B92" s="126">
        <v>99.48</v>
      </c>
      <c r="C92" s="127" t="s">
        <v>150</v>
      </c>
      <c r="D92" s="128" t="s">
        <v>144</v>
      </c>
    </row>
    <row r="93" spans="1:4" s="120" customFormat="1" x14ac:dyDescent="0.25">
      <c r="A93" s="129" t="s">
        <v>145</v>
      </c>
      <c r="B93" s="126">
        <v>958.99</v>
      </c>
      <c r="C93" s="127" t="s">
        <v>133</v>
      </c>
      <c r="D93" s="128" t="s">
        <v>118</v>
      </c>
    </row>
    <row r="94" spans="1:4" s="120" customFormat="1" x14ac:dyDescent="0.25">
      <c r="A94" s="129" t="s">
        <v>145</v>
      </c>
      <c r="B94" s="126">
        <v>1275</v>
      </c>
      <c r="C94" s="127" t="s">
        <v>133</v>
      </c>
      <c r="D94" s="128" t="s">
        <v>120</v>
      </c>
    </row>
    <row r="95" spans="1:4" s="120" customFormat="1" x14ac:dyDescent="0.25">
      <c r="A95" s="129" t="s">
        <v>145</v>
      </c>
      <c r="B95" s="126">
        <v>48.61</v>
      </c>
      <c r="C95" s="127" t="s">
        <v>133</v>
      </c>
      <c r="D95" s="128" t="s">
        <v>116</v>
      </c>
    </row>
    <row r="96" spans="1:4" s="120" customFormat="1" x14ac:dyDescent="0.25">
      <c r="A96" s="129" t="s">
        <v>145</v>
      </c>
      <c r="B96" s="126">
        <v>34.090000000000003</v>
      </c>
      <c r="C96" s="127" t="s">
        <v>133</v>
      </c>
      <c r="D96" s="128" t="s">
        <v>112</v>
      </c>
    </row>
    <row r="97" spans="1:4" s="120" customFormat="1" x14ac:dyDescent="0.25">
      <c r="A97" s="129" t="s">
        <v>145</v>
      </c>
      <c r="B97" s="126">
        <v>176.5</v>
      </c>
      <c r="C97" s="127" t="s">
        <v>133</v>
      </c>
      <c r="D97" s="128" t="s">
        <v>135</v>
      </c>
    </row>
    <row r="98" spans="1:4" s="120" customFormat="1" x14ac:dyDescent="0.25">
      <c r="A98" s="129" t="s">
        <v>145</v>
      </c>
      <c r="B98" s="126">
        <v>43.5</v>
      </c>
      <c r="C98" s="127" t="s">
        <v>133</v>
      </c>
      <c r="D98" s="128" t="s">
        <v>119</v>
      </c>
    </row>
    <row r="99" spans="1:4" s="120" customFormat="1" x14ac:dyDescent="0.25">
      <c r="A99" s="129" t="s">
        <v>145</v>
      </c>
      <c r="B99" s="126">
        <v>107.25</v>
      </c>
      <c r="C99" s="127" t="s">
        <v>133</v>
      </c>
      <c r="D99" s="128" t="s">
        <v>119</v>
      </c>
    </row>
    <row r="100" spans="1:4" s="120" customFormat="1" x14ac:dyDescent="0.25">
      <c r="A100" s="125">
        <v>43146</v>
      </c>
      <c r="B100" s="126">
        <v>448.51</v>
      </c>
      <c r="C100" s="127" t="s">
        <v>134</v>
      </c>
      <c r="D100" s="128" t="s">
        <v>118</v>
      </c>
    </row>
    <row r="101" spans="1:4" s="120" customFormat="1" x14ac:dyDescent="0.25">
      <c r="A101" s="125">
        <v>43146</v>
      </c>
      <c r="B101" s="126">
        <v>429.57</v>
      </c>
      <c r="C101" s="127" t="s">
        <v>134</v>
      </c>
      <c r="D101" s="128" t="s">
        <v>120</v>
      </c>
    </row>
    <row r="102" spans="1:4" s="120" customFormat="1" x14ac:dyDescent="0.25">
      <c r="A102" s="125">
        <v>43146</v>
      </c>
      <c r="B102" s="126">
        <v>77.2</v>
      </c>
      <c r="C102" s="127" t="s">
        <v>134</v>
      </c>
      <c r="D102" s="128" t="s">
        <v>112</v>
      </c>
    </row>
    <row r="103" spans="1:4" s="120" customFormat="1" x14ac:dyDescent="0.25">
      <c r="A103" s="125">
        <v>43146</v>
      </c>
      <c r="B103" s="126">
        <v>117.8</v>
      </c>
      <c r="C103" s="127" t="s">
        <v>134</v>
      </c>
      <c r="D103" s="128" t="s">
        <v>112</v>
      </c>
    </row>
    <row r="104" spans="1:4" s="120" customFormat="1" x14ac:dyDescent="0.25">
      <c r="A104" s="125">
        <v>43146</v>
      </c>
      <c r="B104" s="126">
        <v>29.57</v>
      </c>
      <c r="C104" s="127" t="s">
        <v>134</v>
      </c>
      <c r="D104" s="128" t="s">
        <v>103</v>
      </c>
    </row>
    <row r="105" spans="1:4" s="120" customFormat="1" x14ac:dyDescent="0.25">
      <c r="A105" s="125">
        <v>43153</v>
      </c>
      <c r="B105" s="126">
        <v>925.43</v>
      </c>
      <c r="C105" s="127" t="s">
        <v>147</v>
      </c>
      <c r="D105" s="128" t="s">
        <v>118</v>
      </c>
    </row>
    <row r="106" spans="1:4" s="120" customFormat="1" x14ac:dyDescent="0.25">
      <c r="A106" s="125">
        <v>43153</v>
      </c>
      <c r="B106" s="126">
        <v>529.65</v>
      </c>
      <c r="C106" s="127" t="s">
        <v>148</v>
      </c>
      <c r="D106" s="128" t="s">
        <v>120</v>
      </c>
    </row>
    <row r="107" spans="1:4" s="120" customFormat="1" x14ac:dyDescent="0.25">
      <c r="A107" s="125">
        <v>43153</v>
      </c>
      <c r="B107" s="126">
        <v>13.57</v>
      </c>
      <c r="C107" s="127" t="s">
        <v>148</v>
      </c>
      <c r="D107" s="128" t="s">
        <v>103</v>
      </c>
    </row>
    <row r="108" spans="1:4" s="120" customFormat="1" x14ac:dyDescent="0.25">
      <c r="A108" s="125">
        <v>43153</v>
      </c>
      <c r="B108" s="126">
        <v>56.96</v>
      </c>
      <c r="C108" s="127" t="s">
        <v>148</v>
      </c>
      <c r="D108" s="128" t="s">
        <v>103</v>
      </c>
    </row>
    <row r="109" spans="1:4" s="120" customFormat="1" x14ac:dyDescent="0.25">
      <c r="A109" s="125">
        <v>43194</v>
      </c>
      <c r="B109" s="126">
        <v>367.57</v>
      </c>
      <c r="C109" s="127" t="s">
        <v>149</v>
      </c>
      <c r="D109" s="128" t="s">
        <v>118</v>
      </c>
    </row>
    <row r="110" spans="1:4" s="120" customFormat="1" x14ac:dyDescent="0.25">
      <c r="A110" s="125">
        <v>43194</v>
      </c>
      <c r="B110" s="126">
        <v>21.3</v>
      </c>
      <c r="C110" s="127" t="s">
        <v>149</v>
      </c>
      <c r="D110" s="128" t="s">
        <v>103</v>
      </c>
    </row>
    <row r="111" spans="1:4" s="120" customFormat="1" x14ac:dyDescent="0.25">
      <c r="A111" s="125">
        <v>43202</v>
      </c>
      <c r="B111" s="126">
        <v>506.74</v>
      </c>
      <c r="C111" s="127" t="s">
        <v>138</v>
      </c>
      <c r="D111" s="128" t="s">
        <v>118</v>
      </c>
    </row>
    <row r="112" spans="1:4" s="120" customFormat="1" x14ac:dyDescent="0.25">
      <c r="A112" s="125">
        <v>43202</v>
      </c>
      <c r="B112" s="126">
        <v>29.57</v>
      </c>
      <c r="C112" s="127" t="s">
        <v>138</v>
      </c>
      <c r="D112" s="128" t="s">
        <v>103</v>
      </c>
    </row>
    <row r="113" spans="1:4" s="120" customFormat="1" x14ac:dyDescent="0.25">
      <c r="A113" s="125">
        <v>43202</v>
      </c>
      <c r="B113" s="126">
        <v>36.299999999999997</v>
      </c>
      <c r="C113" s="127" t="s">
        <v>138</v>
      </c>
      <c r="D113" s="128" t="s">
        <v>112</v>
      </c>
    </row>
    <row r="114" spans="1:4" s="120" customFormat="1" x14ac:dyDescent="0.25">
      <c r="A114" s="125">
        <v>43204</v>
      </c>
      <c r="B114" s="126">
        <v>270.3</v>
      </c>
      <c r="C114" s="127" t="s">
        <v>199</v>
      </c>
      <c r="D114" s="128" t="s">
        <v>118</v>
      </c>
    </row>
    <row r="115" spans="1:4" s="120" customFormat="1" x14ac:dyDescent="0.25">
      <c r="A115" s="125">
        <v>43204</v>
      </c>
      <c r="B115" s="126">
        <v>34</v>
      </c>
      <c r="C115" s="127" t="s">
        <v>199</v>
      </c>
      <c r="D115" s="128" t="s">
        <v>103</v>
      </c>
    </row>
    <row r="116" spans="1:4" s="120" customFormat="1" x14ac:dyDescent="0.25">
      <c r="A116" s="125">
        <v>43224</v>
      </c>
      <c r="B116" s="126">
        <v>726.73</v>
      </c>
      <c r="C116" s="127" t="s">
        <v>152</v>
      </c>
      <c r="D116" s="128" t="s">
        <v>118</v>
      </c>
    </row>
    <row r="117" spans="1:4" s="120" customFormat="1" x14ac:dyDescent="0.25">
      <c r="A117" s="125">
        <v>43224</v>
      </c>
      <c r="B117" s="126">
        <v>215</v>
      </c>
      <c r="C117" s="127" t="s">
        <v>152</v>
      </c>
      <c r="D117" s="128" t="s">
        <v>120</v>
      </c>
    </row>
    <row r="118" spans="1:4" s="120" customFormat="1" x14ac:dyDescent="0.25">
      <c r="A118" s="125">
        <v>43224</v>
      </c>
      <c r="B118" s="126">
        <v>29.57</v>
      </c>
      <c r="C118" s="127" t="s">
        <v>152</v>
      </c>
      <c r="D118" s="128" t="s">
        <v>103</v>
      </c>
    </row>
    <row r="119" spans="1:4" s="120" customFormat="1" x14ac:dyDescent="0.25">
      <c r="A119" s="125">
        <v>43245</v>
      </c>
      <c r="B119" s="126">
        <v>537.16999999999996</v>
      </c>
      <c r="C119" s="127" t="s">
        <v>136</v>
      </c>
      <c r="D119" s="128" t="s">
        <v>118</v>
      </c>
    </row>
    <row r="120" spans="1:4" s="120" customFormat="1" x14ac:dyDescent="0.25">
      <c r="A120" s="125">
        <v>43245</v>
      </c>
      <c r="B120" s="126">
        <v>159.65</v>
      </c>
      <c r="C120" s="127" t="s">
        <v>136</v>
      </c>
      <c r="D120" s="128" t="s">
        <v>120</v>
      </c>
    </row>
    <row r="121" spans="1:4" s="120" customFormat="1" x14ac:dyDescent="0.25">
      <c r="A121" s="125">
        <v>43245</v>
      </c>
      <c r="B121" s="126">
        <v>56.38</v>
      </c>
      <c r="C121" s="127" t="s">
        <v>136</v>
      </c>
      <c r="D121" s="128" t="s">
        <v>116</v>
      </c>
    </row>
    <row r="122" spans="1:4" s="120" customFormat="1" x14ac:dyDescent="0.25">
      <c r="A122" s="125">
        <v>43245</v>
      </c>
      <c r="B122" s="126">
        <v>88.7</v>
      </c>
      <c r="C122" s="127" t="s">
        <v>136</v>
      </c>
      <c r="D122" s="128" t="s">
        <v>103</v>
      </c>
    </row>
    <row r="123" spans="1:4" s="120" customFormat="1" x14ac:dyDescent="0.25">
      <c r="A123" s="129" t="s">
        <v>151</v>
      </c>
      <c r="B123" s="126">
        <v>523.79</v>
      </c>
      <c r="C123" s="127" t="s">
        <v>137</v>
      </c>
      <c r="D123" s="128" t="s">
        <v>118</v>
      </c>
    </row>
    <row r="124" spans="1:4" s="120" customFormat="1" x14ac:dyDescent="0.25">
      <c r="A124" s="129" t="s">
        <v>151</v>
      </c>
      <c r="B124" s="126">
        <v>270.44</v>
      </c>
      <c r="C124" s="127" t="s">
        <v>137</v>
      </c>
      <c r="D124" s="128" t="s">
        <v>120</v>
      </c>
    </row>
    <row r="125" spans="1:4" s="120" customFormat="1" x14ac:dyDescent="0.25">
      <c r="A125" s="129" t="s">
        <v>151</v>
      </c>
      <c r="B125" s="126">
        <v>59.13</v>
      </c>
      <c r="C125" s="127" t="s">
        <v>137</v>
      </c>
      <c r="D125" s="128" t="s">
        <v>103</v>
      </c>
    </row>
    <row r="126" spans="1:4" s="120" customFormat="1" x14ac:dyDescent="0.25">
      <c r="A126" s="125">
        <v>43275</v>
      </c>
      <c r="B126" s="133">
        <v>651.48</v>
      </c>
      <c r="C126" s="127" t="s">
        <v>139</v>
      </c>
      <c r="D126" s="128" t="s">
        <v>118</v>
      </c>
    </row>
    <row r="127" spans="1:4" s="120" customFormat="1" x14ac:dyDescent="0.25">
      <c r="A127" s="125">
        <v>43275</v>
      </c>
      <c r="B127" s="133">
        <v>120</v>
      </c>
      <c r="C127" s="127" t="s">
        <v>139</v>
      </c>
      <c r="D127" s="128" t="s">
        <v>120</v>
      </c>
    </row>
    <row r="128" spans="1:4" s="120" customFormat="1" x14ac:dyDescent="0.25">
      <c r="A128" s="125">
        <v>43275</v>
      </c>
      <c r="B128" s="133">
        <v>97.98</v>
      </c>
      <c r="C128" s="127" t="s">
        <v>139</v>
      </c>
      <c r="D128" s="128" t="s">
        <v>116</v>
      </c>
    </row>
    <row r="129" spans="1:4" s="120" customFormat="1" x14ac:dyDescent="0.25">
      <c r="A129" s="125">
        <v>43275</v>
      </c>
      <c r="B129" s="126">
        <v>31.3</v>
      </c>
      <c r="C129" s="127" t="s">
        <v>139</v>
      </c>
      <c r="D129" s="128" t="s">
        <v>103</v>
      </c>
    </row>
    <row r="130" spans="1:4" ht="19.5" customHeight="1" x14ac:dyDescent="0.25">
      <c r="A130" s="53" t="s">
        <v>4</v>
      </c>
      <c r="B130" s="58">
        <f>SUM(B28:B129)</f>
        <v>22630.469999999994</v>
      </c>
      <c r="C130" s="116"/>
      <c r="D130" s="117"/>
    </row>
    <row r="131" spans="1:4" ht="5.25" customHeight="1" x14ac:dyDescent="0.25">
      <c r="A131" s="25"/>
      <c r="B131" s="85"/>
      <c r="C131" s="85"/>
      <c r="D131" s="85"/>
    </row>
    <row r="132" spans="1:4" ht="36" customHeight="1" x14ac:dyDescent="0.3">
      <c r="A132" s="173" t="s">
        <v>16</v>
      </c>
      <c r="B132" s="174"/>
      <c r="C132" s="174"/>
      <c r="D132" s="114"/>
    </row>
    <row r="133" spans="1:4" ht="25.5" customHeight="1" x14ac:dyDescent="0.25">
      <c r="A133" s="18" t="s">
        <v>0</v>
      </c>
      <c r="B133" s="2" t="s">
        <v>207</v>
      </c>
      <c r="C133" s="2" t="s">
        <v>61</v>
      </c>
      <c r="D133" s="9" t="s">
        <v>11</v>
      </c>
    </row>
    <row r="134" spans="1:4" s="120" customFormat="1" x14ac:dyDescent="0.25">
      <c r="A134" s="125">
        <v>42921</v>
      </c>
      <c r="B134" s="126">
        <v>26.61</v>
      </c>
      <c r="C134" s="127" t="s">
        <v>153</v>
      </c>
      <c r="D134" s="128" t="s">
        <v>103</v>
      </c>
    </row>
    <row r="135" spans="1:4" s="120" customFormat="1" x14ac:dyDescent="0.25">
      <c r="A135" s="125">
        <v>42947</v>
      </c>
      <c r="B135" s="126">
        <v>16.18</v>
      </c>
      <c r="C135" s="127" t="s">
        <v>200</v>
      </c>
      <c r="D135" s="128" t="s">
        <v>103</v>
      </c>
    </row>
    <row r="136" spans="1:4" s="120" customFormat="1" x14ac:dyDescent="0.25">
      <c r="A136" s="125">
        <v>42954</v>
      </c>
      <c r="B136" s="126">
        <v>18.260000000000002</v>
      </c>
      <c r="C136" s="127" t="s">
        <v>104</v>
      </c>
      <c r="D136" s="128" t="s">
        <v>112</v>
      </c>
    </row>
    <row r="137" spans="1:4" s="120" customFormat="1" x14ac:dyDescent="0.25">
      <c r="A137" s="125">
        <v>42954</v>
      </c>
      <c r="B137" s="126">
        <v>20.18</v>
      </c>
      <c r="C137" s="127" t="s">
        <v>104</v>
      </c>
      <c r="D137" s="128" t="s">
        <v>112</v>
      </c>
    </row>
    <row r="138" spans="1:4" s="120" customFormat="1" x14ac:dyDescent="0.25">
      <c r="A138" s="125">
        <v>42955</v>
      </c>
      <c r="B138" s="126">
        <v>10</v>
      </c>
      <c r="C138" s="127" t="s">
        <v>154</v>
      </c>
      <c r="D138" s="128" t="s">
        <v>112</v>
      </c>
    </row>
    <row r="139" spans="1:4" s="120" customFormat="1" x14ac:dyDescent="0.25">
      <c r="A139" s="125">
        <v>42973</v>
      </c>
      <c r="B139" s="126">
        <v>6.96</v>
      </c>
      <c r="C139" s="127" t="s">
        <v>155</v>
      </c>
      <c r="D139" s="128" t="s">
        <v>112</v>
      </c>
    </row>
    <row r="140" spans="1:4" s="120" customFormat="1" x14ac:dyDescent="0.25">
      <c r="A140" s="125">
        <v>42991</v>
      </c>
      <c r="B140" s="126">
        <v>5.66</v>
      </c>
      <c r="C140" s="127" t="s">
        <v>156</v>
      </c>
      <c r="D140" s="128" t="s">
        <v>112</v>
      </c>
    </row>
    <row r="141" spans="1:4" s="120" customFormat="1" x14ac:dyDescent="0.25">
      <c r="A141" s="125">
        <v>43063</v>
      </c>
      <c r="B141" s="126">
        <v>6.96</v>
      </c>
      <c r="C141" s="127" t="s">
        <v>157</v>
      </c>
      <c r="D141" s="128" t="s">
        <v>112</v>
      </c>
    </row>
    <row r="142" spans="1:4" s="120" customFormat="1" x14ac:dyDescent="0.25">
      <c r="A142" s="125">
        <v>43068</v>
      </c>
      <c r="B142" s="126">
        <v>12.78</v>
      </c>
      <c r="C142" s="127" t="s">
        <v>166</v>
      </c>
      <c r="D142" s="128" t="s">
        <v>112</v>
      </c>
    </row>
    <row r="143" spans="1:4" s="120" customFormat="1" x14ac:dyDescent="0.25">
      <c r="A143" s="125">
        <v>43070</v>
      </c>
      <c r="B143" s="126">
        <v>10.14</v>
      </c>
      <c r="C143" s="127" t="s">
        <v>158</v>
      </c>
      <c r="D143" s="128" t="s">
        <v>112</v>
      </c>
    </row>
    <row r="144" spans="1:4" s="120" customFormat="1" x14ac:dyDescent="0.25">
      <c r="A144" s="125">
        <v>43074</v>
      </c>
      <c r="B144" s="126">
        <v>8.35</v>
      </c>
      <c r="C144" s="127" t="s">
        <v>165</v>
      </c>
      <c r="D144" s="128" t="s">
        <v>103</v>
      </c>
    </row>
    <row r="145" spans="1:4" s="120" customFormat="1" x14ac:dyDescent="0.25">
      <c r="A145" s="125">
        <v>43129</v>
      </c>
      <c r="B145" s="126">
        <v>11.05</v>
      </c>
      <c r="C145" s="127" t="s">
        <v>164</v>
      </c>
      <c r="D145" s="128" t="s">
        <v>112</v>
      </c>
    </row>
    <row r="146" spans="1:4" s="120" customFormat="1" x14ac:dyDescent="0.25">
      <c r="A146" s="125">
        <v>43152</v>
      </c>
      <c r="B146" s="126">
        <v>14.43</v>
      </c>
      <c r="C146" s="127" t="s">
        <v>167</v>
      </c>
      <c r="D146" s="128" t="s">
        <v>103</v>
      </c>
    </row>
    <row r="147" spans="1:4" s="120" customFormat="1" x14ac:dyDescent="0.25">
      <c r="A147" s="125">
        <v>43171</v>
      </c>
      <c r="B147" s="126">
        <v>10</v>
      </c>
      <c r="C147" s="127" t="s">
        <v>212</v>
      </c>
      <c r="D147" s="128" t="s">
        <v>112</v>
      </c>
    </row>
    <row r="148" spans="1:4" s="120" customFormat="1" x14ac:dyDescent="0.25">
      <c r="A148" s="125">
        <v>43245</v>
      </c>
      <c r="B148" s="126">
        <v>6.96</v>
      </c>
      <c r="C148" s="127" t="s">
        <v>107</v>
      </c>
      <c r="D148" s="128" t="s">
        <v>103</v>
      </c>
    </row>
    <row r="149" spans="1:4" ht="19.5" customHeight="1" x14ac:dyDescent="0.25">
      <c r="A149" s="53" t="s">
        <v>4</v>
      </c>
      <c r="B149" s="58">
        <f>SUM(B134:B148)</f>
        <v>184.51999999999998</v>
      </c>
      <c r="C149" s="116"/>
      <c r="D149" s="117"/>
    </row>
    <row r="150" spans="1:4" ht="5.25" customHeight="1" x14ac:dyDescent="0.25">
      <c r="A150" s="25"/>
      <c r="B150" s="85"/>
      <c r="C150" s="85"/>
      <c r="D150" s="85"/>
    </row>
    <row r="151" spans="1:4" s="7" customFormat="1" ht="34.5" customHeight="1" x14ac:dyDescent="0.25">
      <c r="A151" s="27" t="s">
        <v>7</v>
      </c>
      <c r="B151" s="59">
        <f>B24+B130+B149</f>
        <v>24355.409999999993</v>
      </c>
      <c r="C151" s="8"/>
      <c r="D151" s="115"/>
    </row>
    <row r="152" spans="1:4" s="54" customFormat="1" x14ac:dyDescent="0.25">
      <c r="B152" s="50"/>
      <c r="C152" s="51"/>
      <c r="D152" s="51"/>
    </row>
    <row r="153" spans="1:4" s="56" customFormat="1" x14ac:dyDescent="0.25">
      <c r="A153" s="29" t="s">
        <v>30</v>
      </c>
      <c r="B153" s="3"/>
    </row>
    <row r="154" spans="1:4" s="56" customFormat="1" ht="12.6" customHeight="1" x14ac:dyDescent="0.25">
      <c r="A154" s="157" t="s">
        <v>31</v>
      </c>
      <c r="B154" s="157"/>
      <c r="C154" s="157"/>
    </row>
    <row r="155" spans="1:4" s="54" customFormat="1" ht="12.9" customHeight="1" x14ac:dyDescent="0.25">
      <c r="A155" s="158" t="s">
        <v>36</v>
      </c>
      <c r="B155" s="158"/>
      <c r="C155" s="158"/>
    </row>
    <row r="156" spans="1:4" x14ac:dyDescent="0.25">
      <c r="A156" s="45" t="s">
        <v>32</v>
      </c>
      <c r="B156" s="46"/>
      <c r="C156" s="54"/>
      <c r="D156" s="54"/>
    </row>
    <row r="157" spans="1:4" x14ac:dyDescent="0.25">
      <c r="A157" s="68" t="s">
        <v>62</v>
      </c>
      <c r="B157" s="46"/>
      <c r="C157" s="82"/>
      <c r="D157" s="82"/>
    </row>
    <row r="158" spans="1:4" x14ac:dyDescent="0.25">
      <c r="A158" s="68" t="s">
        <v>45</v>
      </c>
      <c r="B158" s="46"/>
      <c r="C158" s="63"/>
      <c r="D158" s="63"/>
    </row>
    <row r="159" spans="1:4" x14ac:dyDescent="0.25">
      <c r="A159" s="153" t="s">
        <v>46</v>
      </c>
      <c r="B159" s="153"/>
      <c r="C159" s="153"/>
      <c r="D159" s="153"/>
    </row>
    <row r="160" spans="1:4" x14ac:dyDescent="0.25">
      <c r="A160" s="25"/>
      <c r="B160" s="54"/>
      <c r="C160" s="54"/>
      <c r="D160" s="54"/>
    </row>
    <row r="161" spans="1:4" x14ac:dyDescent="0.25">
      <c r="A161" s="25"/>
      <c r="B161" s="54"/>
      <c r="C161" s="54"/>
      <c r="D161" s="54"/>
    </row>
    <row r="162" spans="1:4" x14ac:dyDescent="0.25">
      <c r="A162" s="25"/>
      <c r="B162" s="54"/>
      <c r="C162" s="54"/>
      <c r="D162" s="54"/>
    </row>
    <row r="163" spans="1:4" x14ac:dyDescent="0.25">
      <c r="A163" s="25"/>
      <c r="B163" s="54"/>
      <c r="C163" s="54"/>
      <c r="D163" s="54"/>
    </row>
    <row r="164" spans="1:4" x14ac:dyDescent="0.25">
      <c r="A164" s="25"/>
      <c r="B164" s="54"/>
      <c r="C164" s="54"/>
      <c r="D164" s="54"/>
    </row>
    <row r="165" spans="1:4" x14ac:dyDescent="0.25">
      <c r="A165" s="25"/>
      <c r="B165" s="54"/>
      <c r="C165" s="54"/>
      <c r="D165" s="54"/>
    </row>
    <row r="166" spans="1:4" x14ac:dyDescent="0.25">
      <c r="A166" s="25"/>
      <c r="B166" s="54"/>
      <c r="C166" s="54"/>
      <c r="D166" s="54"/>
    </row>
    <row r="167" spans="1:4" x14ac:dyDescent="0.25">
      <c r="A167" s="25"/>
      <c r="B167" s="54"/>
      <c r="C167" s="54"/>
      <c r="D167" s="54"/>
    </row>
    <row r="168" spans="1:4" x14ac:dyDescent="0.25">
      <c r="A168" s="25"/>
      <c r="B168" s="54"/>
      <c r="C168" s="54"/>
      <c r="D168" s="54"/>
    </row>
    <row r="169" spans="1:4" x14ac:dyDescent="0.25">
      <c r="A169" s="25"/>
      <c r="B169" s="54"/>
      <c r="C169" s="54"/>
      <c r="D169" s="54"/>
    </row>
    <row r="170" spans="1:4" x14ac:dyDescent="0.25">
      <c r="A170" s="25"/>
      <c r="B170" s="54"/>
      <c r="C170" s="54"/>
      <c r="D170" s="54"/>
    </row>
  </sheetData>
  <sheetProtection formatCells="0" formatColumns="0" formatRows="0" insertColumns="0" insertRows="0"/>
  <mergeCells count="12">
    <mergeCell ref="A159:D159"/>
    <mergeCell ref="A1:D1"/>
    <mergeCell ref="A154:C154"/>
    <mergeCell ref="A155:C155"/>
    <mergeCell ref="A7:D7"/>
    <mergeCell ref="B2:D2"/>
    <mergeCell ref="B3:D3"/>
    <mergeCell ref="B4:D4"/>
    <mergeCell ref="A5:D5"/>
    <mergeCell ref="A6:D6"/>
    <mergeCell ref="A26:C26"/>
    <mergeCell ref="A132:C132"/>
  </mergeCells>
  <printOptions gridLines="1"/>
  <pageMargins left="0.70866141732283472" right="0.70866141732283472" top="0.74803149606299213" bottom="0.74803149606299213" header="0.31496062992125984" footer="0.31496062992125984"/>
  <pageSetup paperSize="9" scale="7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zoomScaleNormal="100" workbookViewId="0">
      <selection activeCell="B24" sqref="B24"/>
    </sheetView>
  </sheetViews>
  <sheetFormatPr defaultColWidth="9.109375" defaultRowHeight="13.2" x14ac:dyDescent="0.25"/>
  <cols>
    <col min="1" max="1" width="27.5546875" style="14" customWidth="1"/>
    <col min="2" max="2" width="23.5546875" style="14" customWidth="1"/>
    <col min="3" max="3" width="32.6640625" style="14" bestFit="1" customWidth="1"/>
    <col min="4" max="4" width="33.5546875" style="14" bestFit="1" customWidth="1"/>
    <col min="5" max="6" width="27.5546875" style="14" customWidth="1"/>
    <col min="7" max="16384" width="9.109375" style="15"/>
  </cols>
  <sheetData>
    <row r="1" spans="1:7" ht="36" customHeight="1" x14ac:dyDescent="0.25">
      <c r="A1" s="180" t="s">
        <v>25</v>
      </c>
      <c r="B1" s="180"/>
      <c r="C1" s="180"/>
      <c r="D1" s="180"/>
      <c r="E1" s="180"/>
      <c r="F1" s="180"/>
    </row>
    <row r="2" spans="1:7" ht="36" customHeight="1" x14ac:dyDescent="0.25">
      <c r="A2" s="31" t="s">
        <v>8</v>
      </c>
      <c r="B2" s="184" t="str">
        <f>Travel!B2</f>
        <v>Te Puni Kōkiri</v>
      </c>
      <c r="C2" s="184"/>
      <c r="D2" s="184"/>
      <c r="E2" s="184"/>
      <c r="F2" s="184"/>
      <c r="G2" s="32"/>
    </row>
    <row r="3" spans="1:7" ht="36" customHeight="1" x14ac:dyDescent="0.25">
      <c r="A3" s="31" t="s">
        <v>9</v>
      </c>
      <c r="B3" s="185" t="str">
        <f>Travel!B3</f>
        <v>Michelle Hippolite</v>
      </c>
      <c r="C3" s="185"/>
      <c r="D3" s="185"/>
      <c r="E3" s="185"/>
      <c r="F3" s="185"/>
      <c r="G3" s="33"/>
    </row>
    <row r="4" spans="1:7" ht="36" customHeight="1" x14ac:dyDescent="0.25">
      <c r="A4" s="31" t="s">
        <v>3</v>
      </c>
      <c r="B4" s="185" t="str">
        <f>Travel!B4</f>
        <v>1 July 2017 to 30 June 2018</v>
      </c>
      <c r="C4" s="185"/>
      <c r="D4" s="185"/>
      <c r="E4" s="185"/>
      <c r="F4" s="185"/>
      <c r="G4" s="33"/>
    </row>
    <row r="5" spans="1:7" s="13" customFormat="1" ht="36" customHeight="1" x14ac:dyDescent="0.3">
      <c r="A5" s="186" t="s">
        <v>47</v>
      </c>
      <c r="B5" s="187"/>
      <c r="C5" s="188"/>
      <c r="D5" s="188"/>
      <c r="E5" s="188"/>
      <c r="F5" s="189"/>
    </row>
    <row r="6" spans="1:7" s="13" customFormat="1" ht="19.5" customHeight="1" x14ac:dyDescent="0.3">
      <c r="A6" s="181" t="s">
        <v>63</v>
      </c>
      <c r="B6" s="182"/>
      <c r="C6" s="182"/>
      <c r="D6" s="182"/>
      <c r="E6" s="182"/>
      <c r="F6" s="183"/>
    </row>
    <row r="7" spans="1:7" s="3" customFormat="1" ht="36" customHeight="1" x14ac:dyDescent="0.3">
      <c r="A7" s="177" t="s">
        <v>22</v>
      </c>
      <c r="B7" s="178"/>
      <c r="C7" s="107"/>
      <c r="D7" s="107"/>
      <c r="E7" s="107"/>
      <c r="F7" s="108"/>
    </row>
    <row r="8" spans="1:7" ht="26.4" x14ac:dyDescent="0.25">
      <c r="A8" s="18" t="s">
        <v>0</v>
      </c>
      <c r="B8" s="26" t="s">
        <v>206</v>
      </c>
      <c r="C8" s="2" t="s">
        <v>5</v>
      </c>
      <c r="D8" s="2" t="s">
        <v>13</v>
      </c>
      <c r="E8" s="2" t="s">
        <v>12</v>
      </c>
      <c r="F8" s="9" t="s">
        <v>1</v>
      </c>
    </row>
    <row r="9" spans="1:7" s="112" customFormat="1" ht="26.4" x14ac:dyDescent="0.25">
      <c r="A9" s="150" t="s">
        <v>219</v>
      </c>
      <c r="B9" s="89"/>
      <c r="C9" s="151"/>
      <c r="D9" s="89"/>
      <c r="E9" s="89"/>
      <c r="F9" s="90"/>
    </row>
    <row r="10" spans="1:7" ht="27.75" customHeight="1" x14ac:dyDescent="0.25">
      <c r="A10" s="55" t="s">
        <v>23</v>
      </c>
      <c r="B10" s="60">
        <f>SUM(B9:B9)</f>
        <v>0</v>
      </c>
      <c r="C10" s="19"/>
      <c r="D10" s="20"/>
      <c r="E10" s="20"/>
      <c r="F10" s="21"/>
    </row>
    <row r="11" spans="1:7" x14ac:dyDescent="0.25">
      <c r="A11" s="71"/>
      <c r="B11" s="77"/>
      <c r="C11" s="77"/>
      <c r="D11" s="77"/>
      <c r="E11" s="77"/>
      <c r="F11" s="78"/>
    </row>
    <row r="12" spans="1:7" x14ac:dyDescent="0.25">
      <c r="A12" s="28" t="s">
        <v>30</v>
      </c>
      <c r="B12" s="3"/>
      <c r="C12" s="85"/>
      <c r="D12" s="84"/>
      <c r="E12" s="84"/>
      <c r="F12" s="87"/>
    </row>
    <row r="13" spans="1:7" x14ac:dyDescent="0.25">
      <c r="A13" s="190" t="s">
        <v>100</v>
      </c>
      <c r="B13" s="191"/>
      <c r="C13" s="191"/>
      <c r="D13" s="191"/>
      <c r="E13" s="191"/>
      <c r="F13" s="192"/>
    </row>
    <row r="14" spans="1:7" x14ac:dyDescent="0.25">
      <c r="A14" s="179" t="s">
        <v>58</v>
      </c>
      <c r="B14" s="157"/>
      <c r="C14" s="157"/>
      <c r="D14" s="84"/>
      <c r="E14" s="84"/>
      <c r="F14" s="87"/>
    </row>
    <row r="15" spans="1:7" x14ac:dyDescent="0.25">
      <c r="A15" s="45" t="s">
        <v>37</v>
      </c>
      <c r="B15" s="46"/>
      <c r="C15" s="85"/>
      <c r="D15" s="84"/>
      <c r="E15" s="84"/>
      <c r="F15" s="87"/>
    </row>
    <row r="16" spans="1:7" x14ac:dyDescent="0.25">
      <c r="A16" s="45" t="s">
        <v>54</v>
      </c>
      <c r="B16" s="46"/>
      <c r="C16" s="85"/>
      <c r="D16" s="85"/>
      <c r="E16" s="85"/>
      <c r="F16" s="10"/>
    </row>
    <row r="17" spans="1:6" ht="12.75" customHeight="1" x14ac:dyDescent="0.25">
      <c r="A17" s="175" t="s">
        <v>46</v>
      </c>
      <c r="B17" s="176"/>
      <c r="C17" s="110"/>
      <c r="D17" s="110"/>
      <c r="E17" s="110"/>
      <c r="F17" s="111"/>
    </row>
    <row r="18" spans="1:6" x14ac:dyDescent="0.25">
      <c r="A18" s="57"/>
      <c r="B18" s="57"/>
      <c r="C18" s="57"/>
      <c r="D18" s="57"/>
      <c r="E18" s="57"/>
      <c r="F18" s="57"/>
    </row>
    <row r="19" spans="1:6" x14ac:dyDescent="0.25">
      <c r="A19" s="57"/>
      <c r="B19" s="57"/>
      <c r="C19" s="57"/>
      <c r="D19" s="57"/>
      <c r="E19" s="57"/>
      <c r="F19" s="57"/>
    </row>
    <row r="20" spans="1:6" x14ac:dyDescent="0.25">
      <c r="A20" s="57"/>
      <c r="B20" s="57"/>
      <c r="C20" s="57"/>
      <c r="D20" s="57"/>
      <c r="E20" s="57"/>
      <c r="F20" s="57"/>
    </row>
    <row r="21" spans="1:6" x14ac:dyDescent="0.25">
      <c r="A21" s="57"/>
      <c r="B21" s="57"/>
      <c r="C21" s="57"/>
      <c r="D21" s="57"/>
      <c r="E21" s="57"/>
      <c r="F21" s="57"/>
    </row>
    <row r="22" spans="1:6" x14ac:dyDescent="0.25">
      <c r="A22" s="57"/>
      <c r="B22" s="57"/>
      <c r="C22" s="57"/>
      <c r="D22" s="57"/>
      <c r="E22" s="57"/>
      <c r="F22" s="57"/>
    </row>
  </sheetData>
  <sheetProtection formatCells="0" formatColumns="0" formatRows="0" insertColumns="0" insertRows="0"/>
  <mergeCells count="10">
    <mergeCell ref="A17:B17"/>
    <mergeCell ref="A7:B7"/>
    <mergeCell ref="A14:C14"/>
    <mergeCell ref="A1:F1"/>
    <mergeCell ref="A6:F6"/>
    <mergeCell ref="B2:F2"/>
    <mergeCell ref="B3:F3"/>
    <mergeCell ref="B4:F4"/>
    <mergeCell ref="A5:F5"/>
    <mergeCell ref="A13:F13"/>
  </mergeCells>
  <printOptions gridLines="1"/>
  <pageMargins left="0.70866141732283472" right="0.70866141732283472" top="0.74803149606299213" bottom="0.74803149606299213" header="0.31496062992125984" footer="0.31496062992125984"/>
  <pageSetup paperSize="9"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Normal="100" workbookViewId="0">
      <selection activeCell="G15" sqref="G15"/>
    </sheetView>
  </sheetViews>
  <sheetFormatPr defaultColWidth="9.109375" defaultRowHeight="13.2" x14ac:dyDescent="0.25"/>
  <cols>
    <col min="1" max="5" width="27.5546875" style="23" customWidth="1"/>
    <col min="6" max="16384" width="9.109375" style="24"/>
  </cols>
  <sheetData>
    <row r="1" spans="1:14" ht="36" customHeight="1" x14ac:dyDescent="0.25">
      <c r="A1" s="180" t="s">
        <v>25</v>
      </c>
      <c r="B1" s="180"/>
      <c r="C1" s="180"/>
      <c r="D1" s="180"/>
      <c r="E1" s="180"/>
      <c r="F1" s="61"/>
    </row>
    <row r="2" spans="1:14" ht="36" customHeight="1" x14ac:dyDescent="0.25">
      <c r="A2" s="31" t="s">
        <v>8</v>
      </c>
      <c r="B2" s="184" t="str">
        <f>Travel!B2</f>
        <v>Te Puni Kōkiri</v>
      </c>
      <c r="C2" s="184"/>
      <c r="D2" s="184"/>
      <c r="E2" s="184"/>
      <c r="F2" s="32"/>
      <c r="G2" s="32"/>
    </row>
    <row r="3" spans="1:14" ht="36" customHeight="1" x14ac:dyDescent="0.25">
      <c r="A3" s="31" t="s">
        <v>9</v>
      </c>
      <c r="B3" s="185" t="str">
        <f>Travel!B3</f>
        <v>Michelle Hippolite</v>
      </c>
      <c r="C3" s="185"/>
      <c r="D3" s="185"/>
      <c r="E3" s="185"/>
      <c r="F3" s="33"/>
      <c r="G3" s="33"/>
    </row>
    <row r="4" spans="1:14" ht="36" customHeight="1" x14ac:dyDescent="0.25">
      <c r="A4" s="31" t="s">
        <v>3</v>
      </c>
      <c r="B4" s="185" t="str">
        <f>Travel!B4</f>
        <v>1 July 2017 to 30 June 2018</v>
      </c>
      <c r="C4" s="185"/>
      <c r="D4" s="185"/>
      <c r="E4" s="185"/>
      <c r="F4" s="33"/>
      <c r="G4" s="33"/>
    </row>
    <row r="5" spans="1:14" ht="36" customHeight="1" x14ac:dyDescent="0.25">
      <c r="A5" s="201" t="s">
        <v>48</v>
      </c>
      <c r="B5" s="202"/>
      <c r="C5" s="202"/>
      <c r="D5" s="202"/>
      <c r="E5" s="203"/>
    </row>
    <row r="6" spans="1:14" ht="20.100000000000001" customHeight="1" x14ac:dyDescent="0.25">
      <c r="A6" s="199" t="s">
        <v>55</v>
      </c>
      <c r="B6" s="199"/>
      <c r="C6" s="199"/>
      <c r="D6" s="199"/>
      <c r="E6" s="200"/>
      <c r="F6" s="34"/>
      <c r="G6" s="34"/>
    </row>
    <row r="7" spans="1:14" ht="36" customHeight="1" x14ac:dyDescent="0.3">
      <c r="A7" s="22" t="s">
        <v>20</v>
      </c>
      <c r="B7" s="5"/>
      <c r="C7" s="5"/>
      <c r="D7" s="5"/>
      <c r="E7" s="17"/>
    </row>
    <row r="8" spans="1:14" ht="26.4" x14ac:dyDescent="0.25">
      <c r="A8" s="18" t="s">
        <v>0</v>
      </c>
      <c r="B8" s="2" t="s">
        <v>38</v>
      </c>
      <c r="C8" s="2" t="s">
        <v>33</v>
      </c>
      <c r="D8" s="2" t="s">
        <v>205</v>
      </c>
      <c r="E8" s="9" t="s">
        <v>65</v>
      </c>
    </row>
    <row r="9" spans="1:14" s="96" customFormat="1" ht="26.4" x14ac:dyDescent="0.25">
      <c r="A9" s="135">
        <v>42937</v>
      </c>
      <c r="B9" s="89" t="s">
        <v>174</v>
      </c>
      <c r="C9" s="89" t="s">
        <v>216</v>
      </c>
      <c r="D9" s="138" t="s">
        <v>172</v>
      </c>
      <c r="E9" s="90" t="s">
        <v>201</v>
      </c>
      <c r="N9" s="99"/>
    </row>
    <row r="10" spans="1:14" s="96" customFormat="1" x14ac:dyDescent="0.25">
      <c r="A10" s="135">
        <v>42973</v>
      </c>
      <c r="B10" s="89" t="s">
        <v>176</v>
      </c>
      <c r="C10" s="89" t="s">
        <v>171</v>
      </c>
      <c r="D10" s="138" t="s">
        <v>172</v>
      </c>
      <c r="E10" s="90" t="s">
        <v>162</v>
      </c>
    </row>
    <row r="11" spans="1:14" s="112" customFormat="1" x14ac:dyDescent="0.25">
      <c r="A11" s="136">
        <v>43000</v>
      </c>
      <c r="B11" s="121" t="s">
        <v>173</v>
      </c>
      <c r="C11" s="121" t="s">
        <v>175</v>
      </c>
      <c r="D11" s="137" t="s">
        <v>172</v>
      </c>
      <c r="E11" s="122" t="s">
        <v>162</v>
      </c>
    </row>
    <row r="12" spans="1:14" s="112" customFormat="1" ht="39.75" customHeight="1" x14ac:dyDescent="0.25">
      <c r="A12" s="147">
        <v>43063</v>
      </c>
      <c r="B12" s="89" t="s">
        <v>213</v>
      </c>
      <c r="C12" s="89" t="s">
        <v>217</v>
      </c>
      <c r="D12" s="124">
        <v>850</v>
      </c>
      <c r="E12" s="90" t="s">
        <v>214</v>
      </c>
    </row>
    <row r="13" spans="1:14" s="96" customFormat="1" ht="26.25" customHeight="1" x14ac:dyDescent="0.25">
      <c r="A13" s="135">
        <v>43064</v>
      </c>
      <c r="B13" s="89" t="s">
        <v>215</v>
      </c>
      <c r="C13" s="89" t="s">
        <v>218</v>
      </c>
      <c r="D13" s="124">
        <v>240</v>
      </c>
      <c r="E13" s="90" t="s">
        <v>214</v>
      </c>
    </row>
    <row r="14" spans="1:14" s="96" customFormat="1" ht="26.4" x14ac:dyDescent="0.25">
      <c r="A14" s="139">
        <v>43182</v>
      </c>
      <c r="B14" s="145" t="s">
        <v>198</v>
      </c>
      <c r="C14" s="145" t="s">
        <v>177</v>
      </c>
      <c r="D14" s="140" t="s">
        <v>172</v>
      </c>
      <c r="E14" s="146" t="s">
        <v>162</v>
      </c>
    </row>
    <row r="15" spans="1:14" ht="27.9" customHeight="1" x14ac:dyDescent="0.25">
      <c r="A15" s="142">
        <v>43251</v>
      </c>
      <c r="B15" s="143" t="s">
        <v>209</v>
      </c>
      <c r="C15" s="143" t="s">
        <v>210</v>
      </c>
      <c r="D15" s="144">
        <v>50</v>
      </c>
      <c r="E15" s="148" t="s">
        <v>211</v>
      </c>
    </row>
    <row r="16" spans="1:14" x14ac:dyDescent="0.25">
      <c r="A16" s="97"/>
      <c r="B16" s="98"/>
      <c r="C16" s="98"/>
      <c r="D16" s="98"/>
      <c r="E16" s="149"/>
    </row>
    <row r="17" spans="1:6" ht="13.8" x14ac:dyDescent="0.25">
      <c r="A17" s="55" t="s">
        <v>24</v>
      </c>
      <c r="B17" s="95" t="s">
        <v>19</v>
      </c>
      <c r="C17" s="100">
        <f>COUNTIF(B9:B16,"*")</f>
        <v>7</v>
      </c>
      <c r="D17" s="93">
        <f>SUM(D9:D16)</f>
        <v>1140</v>
      </c>
      <c r="E17" s="94"/>
    </row>
    <row r="18" spans="1:6" x14ac:dyDescent="0.25">
      <c r="A18" s="109"/>
      <c r="B18" s="72"/>
      <c r="C18" s="77"/>
      <c r="D18" s="50"/>
      <c r="E18" s="78"/>
    </row>
    <row r="19" spans="1:6" x14ac:dyDescent="0.25">
      <c r="A19" s="28" t="s">
        <v>26</v>
      </c>
      <c r="B19" s="29"/>
      <c r="C19" s="29"/>
      <c r="D19" s="29"/>
      <c r="E19" s="30"/>
    </row>
    <row r="20" spans="1:6" x14ac:dyDescent="0.25">
      <c r="A20" s="179" t="s">
        <v>58</v>
      </c>
      <c r="B20" s="157"/>
      <c r="C20" s="157"/>
      <c r="D20" s="29"/>
      <c r="E20" s="30"/>
    </row>
    <row r="21" spans="1:6" ht="26.1" customHeight="1" x14ac:dyDescent="0.25">
      <c r="A21" s="193" t="s">
        <v>49</v>
      </c>
      <c r="B21" s="194"/>
      <c r="C21" s="194"/>
      <c r="D21" s="194"/>
      <c r="E21" s="195"/>
    </row>
    <row r="22" spans="1:6" x14ac:dyDescent="0.25">
      <c r="A22" s="91" t="s">
        <v>66</v>
      </c>
      <c r="B22" s="24"/>
      <c r="C22" s="24"/>
      <c r="D22" s="24"/>
      <c r="E22" s="92"/>
    </row>
    <row r="23" spans="1:6" x14ac:dyDescent="0.25">
      <c r="A23" s="179" t="s">
        <v>64</v>
      </c>
      <c r="B23" s="157"/>
      <c r="C23" s="157"/>
      <c r="D23" s="157"/>
      <c r="E23" s="198"/>
      <c r="F23" s="63"/>
    </row>
    <row r="24" spans="1:6" ht="12.75" customHeight="1" x14ac:dyDescent="0.25">
      <c r="A24" s="45" t="s">
        <v>50</v>
      </c>
      <c r="B24" s="29"/>
      <c r="C24" s="29"/>
      <c r="D24" s="29"/>
      <c r="E24" s="30"/>
      <c r="F24" s="69"/>
    </row>
    <row r="25" spans="1:6" x14ac:dyDescent="0.25">
      <c r="A25" s="45" t="s">
        <v>51</v>
      </c>
      <c r="B25" s="46"/>
      <c r="C25" s="85"/>
      <c r="D25" s="85"/>
      <c r="E25" s="10"/>
    </row>
    <row r="26" spans="1:6" x14ac:dyDescent="0.25">
      <c r="A26" s="196" t="s">
        <v>46</v>
      </c>
      <c r="B26" s="197"/>
      <c r="C26" s="86"/>
      <c r="D26" s="86"/>
      <c r="E26" s="70"/>
    </row>
    <row r="27" spans="1:6" x14ac:dyDescent="0.25">
      <c r="A27" s="73"/>
      <c r="B27" s="74"/>
      <c r="C27" s="74"/>
      <c r="D27" s="74"/>
      <c r="E27" s="75"/>
    </row>
  </sheetData>
  <sheetProtection formatCells="0" formatColumns="0" formatRows="0" insertColumns="0" insertRows="0"/>
  <mergeCells count="10">
    <mergeCell ref="A21:E21"/>
    <mergeCell ref="A26:B26"/>
    <mergeCell ref="A1:E1"/>
    <mergeCell ref="A20:C20"/>
    <mergeCell ref="A23:E23"/>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opLeftCell="A7" zoomScaleNormal="100" workbookViewId="0">
      <selection activeCell="B57" sqref="B57"/>
    </sheetView>
  </sheetViews>
  <sheetFormatPr defaultColWidth="9.109375" defaultRowHeight="13.2" x14ac:dyDescent="0.25"/>
  <cols>
    <col min="1" max="1" width="27.5546875" style="11" customWidth="1"/>
    <col min="2" max="2" width="23.5546875" style="11" customWidth="1"/>
    <col min="3" max="3" width="64" style="11" bestFit="1" customWidth="1"/>
    <col min="4" max="4" width="33.44140625" style="11" bestFit="1" customWidth="1"/>
    <col min="5" max="5" width="27.5546875" style="11" customWidth="1"/>
    <col min="6" max="16384" width="9.109375" style="12"/>
  </cols>
  <sheetData>
    <row r="1" spans="1:5" ht="36" customHeight="1" x14ac:dyDescent="0.25">
      <c r="A1" s="180" t="s">
        <v>25</v>
      </c>
      <c r="B1" s="180"/>
      <c r="C1" s="180"/>
      <c r="D1" s="180"/>
      <c r="E1" s="180"/>
    </row>
    <row r="2" spans="1:5" ht="36" customHeight="1" x14ac:dyDescent="0.25">
      <c r="A2" s="31" t="s">
        <v>8</v>
      </c>
      <c r="B2" s="184" t="str">
        <f>Travel!B2</f>
        <v>Te Puni Kōkiri</v>
      </c>
      <c r="C2" s="184"/>
      <c r="D2" s="184"/>
      <c r="E2" s="184"/>
    </row>
    <row r="3" spans="1:5" ht="36" customHeight="1" x14ac:dyDescent="0.25">
      <c r="A3" s="31" t="s">
        <v>9</v>
      </c>
      <c r="B3" s="185" t="str">
        <f>Travel!B3</f>
        <v>Michelle Hippolite</v>
      </c>
      <c r="C3" s="185"/>
      <c r="D3" s="185"/>
      <c r="E3" s="185"/>
    </row>
    <row r="4" spans="1:5" ht="36" customHeight="1" x14ac:dyDescent="0.25">
      <c r="A4" s="106" t="s">
        <v>3</v>
      </c>
      <c r="B4" s="204" t="str">
        <f>Travel!B4</f>
        <v>1 July 2017 to 30 June 2018</v>
      </c>
      <c r="C4" s="204"/>
      <c r="D4" s="204"/>
      <c r="E4" s="204"/>
    </row>
    <row r="5" spans="1:5" ht="36" customHeight="1" x14ac:dyDescent="0.25">
      <c r="A5" s="165" t="s">
        <v>53</v>
      </c>
      <c r="B5" s="206"/>
      <c r="C5" s="188"/>
      <c r="D5" s="188"/>
      <c r="E5" s="189"/>
    </row>
    <row r="6" spans="1:5" ht="19.5" customHeight="1" x14ac:dyDescent="0.25">
      <c r="A6" s="205" t="s">
        <v>52</v>
      </c>
      <c r="B6" s="199"/>
      <c r="C6" s="199"/>
      <c r="D6" s="199"/>
      <c r="E6" s="200"/>
    </row>
    <row r="7" spans="1:5" ht="36" customHeight="1" x14ac:dyDescent="0.3">
      <c r="A7" s="159" t="s">
        <v>6</v>
      </c>
      <c r="B7" s="160"/>
      <c r="C7" s="107"/>
      <c r="D7" s="107"/>
      <c r="E7" s="108"/>
    </row>
    <row r="8" spans="1:5" ht="26.4" x14ac:dyDescent="0.25">
      <c r="A8" s="18" t="s">
        <v>0</v>
      </c>
      <c r="B8" s="2" t="s">
        <v>204</v>
      </c>
      <c r="C8" s="2" t="s">
        <v>34</v>
      </c>
      <c r="D8" s="2" t="s">
        <v>29</v>
      </c>
      <c r="E8" s="9" t="s">
        <v>2</v>
      </c>
    </row>
    <row r="9" spans="1:5" s="88" customFormat="1" x14ac:dyDescent="0.25">
      <c r="A9" s="125">
        <v>42947</v>
      </c>
      <c r="B9" s="126">
        <v>102.34</v>
      </c>
      <c r="C9" s="127" t="s">
        <v>179</v>
      </c>
      <c r="D9" s="128" t="s">
        <v>178</v>
      </c>
      <c r="E9" s="90" t="s">
        <v>105</v>
      </c>
    </row>
    <row r="10" spans="1:5" s="88" customFormat="1" x14ac:dyDescent="0.25">
      <c r="A10" s="125">
        <v>42978</v>
      </c>
      <c r="B10" s="126">
        <v>99.26</v>
      </c>
      <c r="C10" s="127" t="s">
        <v>179</v>
      </c>
      <c r="D10" s="127" t="s">
        <v>183</v>
      </c>
      <c r="E10" s="90" t="s">
        <v>105</v>
      </c>
    </row>
    <row r="11" spans="1:5" s="88" customFormat="1" x14ac:dyDescent="0.25">
      <c r="A11" s="125">
        <v>43007</v>
      </c>
      <c r="B11" s="126">
        <v>144.65</v>
      </c>
      <c r="C11" s="127" t="s">
        <v>179</v>
      </c>
      <c r="D11" s="127" t="s">
        <v>184</v>
      </c>
      <c r="E11" s="90" t="s">
        <v>105</v>
      </c>
    </row>
    <row r="12" spans="1:5" s="88" customFormat="1" x14ac:dyDescent="0.25">
      <c r="A12" s="125">
        <v>43039</v>
      </c>
      <c r="B12" s="141">
        <v>105.38</v>
      </c>
      <c r="C12" s="127" t="s">
        <v>179</v>
      </c>
      <c r="D12" s="127" t="s">
        <v>185</v>
      </c>
      <c r="E12" s="90" t="s">
        <v>105</v>
      </c>
    </row>
    <row r="13" spans="1:5" s="88" customFormat="1" x14ac:dyDescent="0.25">
      <c r="A13" s="125">
        <v>43069</v>
      </c>
      <c r="B13" s="126">
        <v>103.36</v>
      </c>
      <c r="C13" s="127" t="s">
        <v>179</v>
      </c>
      <c r="D13" s="127" t="s">
        <v>186</v>
      </c>
      <c r="E13" s="90" t="s">
        <v>105</v>
      </c>
    </row>
    <row r="14" spans="1:5" s="88" customFormat="1" x14ac:dyDescent="0.25">
      <c r="A14" s="125">
        <v>43103</v>
      </c>
      <c r="B14" s="126">
        <v>100.57</v>
      </c>
      <c r="C14" s="127" t="s">
        <v>179</v>
      </c>
      <c r="D14" s="127" t="s">
        <v>187</v>
      </c>
      <c r="E14" s="90" t="s">
        <v>105</v>
      </c>
    </row>
    <row r="15" spans="1:5" s="88" customFormat="1" x14ac:dyDescent="0.25">
      <c r="A15" s="125">
        <v>43131</v>
      </c>
      <c r="B15" s="126">
        <v>160.99</v>
      </c>
      <c r="C15" s="127" t="s">
        <v>179</v>
      </c>
      <c r="D15" s="127" t="s">
        <v>188</v>
      </c>
      <c r="E15" s="90" t="s">
        <v>105</v>
      </c>
    </row>
    <row r="16" spans="1:5" s="88" customFormat="1" x14ac:dyDescent="0.25">
      <c r="A16" s="125">
        <v>43159</v>
      </c>
      <c r="B16" s="126">
        <v>170.31</v>
      </c>
      <c r="C16" s="127" t="s">
        <v>179</v>
      </c>
      <c r="D16" s="127" t="s">
        <v>189</v>
      </c>
      <c r="E16" s="90" t="s">
        <v>105</v>
      </c>
    </row>
    <row r="17" spans="1:5" s="88" customFormat="1" x14ac:dyDescent="0.25">
      <c r="A17" s="125">
        <v>43189</v>
      </c>
      <c r="B17" s="126">
        <v>65.150000000000006</v>
      </c>
      <c r="C17" s="127" t="s">
        <v>179</v>
      </c>
      <c r="D17" s="127" t="s">
        <v>180</v>
      </c>
      <c r="E17" s="90" t="s">
        <v>105</v>
      </c>
    </row>
    <row r="18" spans="1:5" s="88" customFormat="1" x14ac:dyDescent="0.25">
      <c r="A18" s="125">
        <v>43220</v>
      </c>
      <c r="B18" s="126">
        <v>231.73</v>
      </c>
      <c r="C18" s="127" t="s">
        <v>179</v>
      </c>
      <c r="D18" s="127" t="s">
        <v>181</v>
      </c>
      <c r="E18" s="90" t="s">
        <v>105</v>
      </c>
    </row>
    <row r="19" spans="1:5" s="88" customFormat="1" x14ac:dyDescent="0.25">
      <c r="A19" s="125">
        <v>43251</v>
      </c>
      <c r="B19" s="126">
        <v>64.37</v>
      </c>
      <c r="C19" s="127" t="s">
        <v>179</v>
      </c>
      <c r="D19" s="127" t="s">
        <v>182</v>
      </c>
      <c r="E19" s="90" t="s">
        <v>105</v>
      </c>
    </row>
    <row r="20" spans="1:5" s="88" customFormat="1" x14ac:dyDescent="0.25">
      <c r="A20" s="125">
        <v>43280</v>
      </c>
      <c r="B20" s="126">
        <v>123.64</v>
      </c>
      <c r="C20" s="127" t="s">
        <v>179</v>
      </c>
      <c r="D20" s="127" t="s">
        <v>190</v>
      </c>
      <c r="E20" s="90" t="s">
        <v>105</v>
      </c>
    </row>
    <row r="21" spans="1:5" s="88" customFormat="1" x14ac:dyDescent="0.25">
      <c r="A21" s="125">
        <v>43052</v>
      </c>
      <c r="B21" s="126">
        <v>166.94</v>
      </c>
      <c r="C21" s="88" t="s">
        <v>193</v>
      </c>
      <c r="D21" s="127" t="s">
        <v>202</v>
      </c>
      <c r="E21" s="90" t="s">
        <v>105</v>
      </c>
    </row>
    <row r="22" spans="1:5" s="88" customFormat="1" x14ac:dyDescent="0.25">
      <c r="A22" s="125">
        <v>43066</v>
      </c>
      <c r="B22" s="126">
        <v>107.91</v>
      </c>
      <c r="C22" s="88" t="s">
        <v>193</v>
      </c>
      <c r="D22" s="127" t="s">
        <v>203</v>
      </c>
      <c r="E22" s="90" t="s">
        <v>105</v>
      </c>
    </row>
    <row r="23" spans="1:5" s="88" customFormat="1" x14ac:dyDescent="0.25">
      <c r="A23" s="125">
        <v>43074</v>
      </c>
      <c r="B23" s="126">
        <v>190</v>
      </c>
      <c r="C23" s="127" t="s">
        <v>191</v>
      </c>
      <c r="D23" s="127" t="s">
        <v>192</v>
      </c>
      <c r="E23" s="90" t="s">
        <v>102</v>
      </c>
    </row>
    <row r="24" spans="1:5" s="88" customFormat="1" x14ac:dyDescent="0.25">
      <c r="A24" s="125">
        <v>43171</v>
      </c>
      <c r="B24" s="126">
        <v>999</v>
      </c>
      <c r="C24" s="127" t="s">
        <v>106</v>
      </c>
      <c r="D24" s="131" t="s">
        <v>197</v>
      </c>
      <c r="E24" s="90" t="s">
        <v>102</v>
      </c>
    </row>
    <row r="25" spans="1:5" s="88" customFormat="1" x14ac:dyDescent="0.25">
      <c r="A25" s="125">
        <v>43191</v>
      </c>
      <c r="B25" s="126">
        <v>500</v>
      </c>
      <c r="C25" s="127" t="s">
        <v>195</v>
      </c>
      <c r="D25" s="127" t="s">
        <v>196</v>
      </c>
      <c r="E25" s="90" t="s">
        <v>105</v>
      </c>
    </row>
    <row r="26" spans="1:5" s="88" customFormat="1" x14ac:dyDescent="0.25">
      <c r="A26" s="125">
        <v>43217</v>
      </c>
      <c r="B26" s="126">
        <v>280</v>
      </c>
      <c r="C26" s="127" t="s">
        <v>194</v>
      </c>
      <c r="D26" s="127" t="s">
        <v>192</v>
      </c>
      <c r="E26" s="90" t="s">
        <v>105</v>
      </c>
    </row>
    <row r="27" spans="1:5" ht="27.75" customHeight="1" x14ac:dyDescent="0.25">
      <c r="A27" s="101" t="s">
        <v>14</v>
      </c>
      <c r="B27" s="102">
        <f>SUM(B9:B26)</f>
        <v>3715.6000000000004</v>
      </c>
      <c r="C27" s="103"/>
      <c r="D27" s="104"/>
      <c r="E27" s="105"/>
    </row>
    <row r="28" spans="1:5" ht="14.1" customHeight="1" x14ac:dyDescent="0.25">
      <c r="A28" s="76"/>
      <c r="B28" s="51"/>
      <c r="C28" s="77"/>
      <c r="D28" s="77"/>
      <c r="E28" s="78"/>
    </row>
    <row r="29" spans="1:5" x14ac:dyDescent="0.25">
      <c r="A29" s="28" t="s">
        <v>26</v>
      </c>
      <c r="B29" s="62"/>
      <c r="C29" s="62"/>
      <c r="D29" s="62"/>
      <c r="E29" s="64"/>
    </row>
    <row r="30" spans="1:5" x14ac:dyDescent="0.25">
      <c r="A30" s="179" t="s">
        <v>58</v>
      </c>
      <c r="B30" s="157"/>
      <c r="C30" s="157"/>
      <c r="D30" s="62"/>
      <c r="E30" s="64"/>
    </row>
    <row r="31" spans="1:5" ht="14.1" customHeight="1" x14ac:dyDescent="0.25">
      <c r="A31" s="47" t="s">
        <v>21</v>
      </c>
      <c r="B31" s="48"/>
      <c r="C31" s="62"/>
      <c r="D31" s="62"/>
      <c r="E31" s="64"/>
    </row>
    <row r="32" spans="1:5" x14ac:dyDescent="0.25">
      <c r="A32" s="45" t="s">
        <v>32</v>
      </c>
      <c r="B32" s="46"/>
      <c r="C32" s="63"/>
      <c r="D32" s="62"/>
      <c r="E32" s="64"/>
    </row>
    <row r="33" spans="1:6" ht="12.6" customHeight="1" x14ac:dyDescent="0.25">
      <c r="A33" s="193" t="s">
        <v>28</v>
      </c>
      <c r="B33" s="194"/>
      <c r="C33" s="194"/>
      <c r="D33" s="194"/>
      <c r="E33" s="195"/>
      <c r="F33" s="15"/>
    </row>
    <row r="34" spans="1:6" x14ac:dyDescent="0.25">
      <c r="A34" s="45" t="s">
        <v>54</v>
      </c>
      <c r="B34" s="46"/>
      <c r="C34" s="63"/>
      <c r="D34" s="63"/>
      <c r="E34" s="10"/>
      <c r="F34" s="63"/>
    </row>
    <row r="35" spans="1:6" ht="12.75" customHeight="1" x14ac:dyDescent="0.25">
      <c r="A35" s="196" t="s">
        <v>46</v>
      </c>
      <c r="B35" s="197"/>
      <c r="C35" s="69"/>
      <c r="D35" s="69"/>
      <c r="E35" s="70"/>
      <c r="F35" s="69"/>
    </row>
    <row r="36" spans="1:6" x14ac:dyDescent="0.25">
      <c r="A36" s="79"/>
      <c r="B36" s="52"/>
      <c r="C36" s="80"/>
      <c r="D36" s="80"/>
      <c r="E36" s="81"/>
      <c r="F36" s="15"/>
    </row>
    <row r="37" spans="1:6" x14ac:dyDescent="0.25">
      <c r="A37" s="16"/>
      <c r="B37" s="14"/>
      <c r="C37" s="14"/>
      <c r="D37" s="14"/>
      <c r="E37" s="44"/>
      <c r="F37" s="15"/>
    </row>
    <row r="38" spans="1:6" x14ac:dyDescent="0.25">
      <c r="A38" s="16"/>
      <c r="B38" s="14"/>
      <c r="C38" s="14"/>
      <c r="D38" s="14"/>
      <c r="E38" s="44"/>
      <c r="F38" s="15"/>
    </row>
    <row r="39" spans="1:6" x14ac:dyDescent="0.25">
      <c r="A39" s="16"/>
      <c r="B39" s="14"/>
      <c r="C39" s="14"/>
      <c r="D39" s="14"/>
      <c r="E39" s="44"/>
      <c r="F39" s="15"/>
    </row>
    <row r="40" spans="1:6" x14ac:dyDescent="0.25">
      <c r="A40" s="16"/>
      <c r="B40" s="14"/>
      <c r="C40" s="14"/>
      <c r="D40" s="14"/>
      <c r="E40" s="44"/>
      <c r="F40" s="15"/>
    </row>
    <row r="41" spans="1:6" x14ac:dyDescent="0.25">
      <c r="A41" s="44"/>
      <c r="B41" s="44"/>
      <c r="C41" s="44"/>
      <c r="D41" s="44"/>
      <c r="E41" s="44"/>
    </row>
    <row r="42" spans="1:6" x14ac:dyDescent="0.25">
      <c r="A42" s="44"/>
      <c r="B42" s="44"/>
      <c r="C42" s="44"/>
      <c r="D42" s="44"/>
      <c r="E42" s="44"/>
    </row>
  </sheetData>
  <sheetProtection formatCells="0" formatColumns="0" formatRows="0" insertColumns="0" insertRows="0"/>
  <sortState ref="A10:D46">
    <sortCondition ref="A10"/>
  </sortState>
  <mergeCells count="10">
    <mergeCell ref="A35:B35"/>
    <mergeCell ref="A33:E33"/>
    <mergeCell ref="A1:E1"/>
    <mergeCell ref="A30:C30"/>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2017-2018</dc:title>
  <dc:creator>mortensenm</dc:creator>
  <cp:lastModifiedBy>Debbie Sidelinger</cp:lastModifiedBy>
  <cp:lastPrinted>2018-07-30T03:36:02Z</cp:lastPrinted>
  <dcterms:created xsi:type="dcterms:W3CDTF">2010-10-17T20:59:02Z</dcterms:created>
  <dcterms:modified xsi:type="dcterms:W3CDTF">2018-07-30T04:13:15Z</dcterms:modified>
</cp:coreProperties>
</file>