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7620" tabRatio="868" activeTab="0"/>
  </bookViews>
  <sheets>
    <sheet name="Travel" sheetId="1" r:id="rId1"/>
    <sheet name="Hospitality" sheetId="2" r:id="rId2"/>
    <sheet name="Other" sheetId="3" r:id="rId3"/>
    <sheet name="Gifts" sheetId="4" r:id="rId4"/>
  </sheets>
  <externalReferences>
    <externalReference r:id="rId7"/>
    <externalReference r:id="rId8"/>
    <externalReference r:id="rId9"/>
  </externalReferences>
  <definedNames>
    <definedName name="_xlnm._FilterDatabase" localSheetId="0" hidden="1">'Travel'!$A$46:$E$46</definedName>
    <definedName name="carcc">'[1]Cars'!$A:$A</definedName>
    <definedName name="carcost">'[1]Cars'!$M:$M</definedName>
    <definedName name="carscc">'[2]Cars'!$A:$A</definedName>
    <definedName name="companyname">'[1]Summary'!$A$4</definedName>
    <definedName name="domaccomcc">'[1]Domestic Accomm'!$A:$A</definedName>
    <definedName name="domaccomcost">'[1]Domestic Accomm'!$M:$M</definedName>
    <definedName name="domaircc">'[1]Domestic Air'!$C:$C</definedName>
    <definedName name="domaircost">'[1]Domestic Air'!$M:$M</definedName>
    <definedName name="intaccomcc">'[1]Intl Accomm'!$A:$A</definedName>
    <definedName name="intaccomcost">'[1]Intl Accomm'!$M:$M</definedName>
    <definedName name="intaircc">'[1]Intl Air'!$C:$C</definedName>
    <definedName name="intaircost">'[1]Intl Air'!$M:$M</definedName>
    <definedName name="intlaircost">'[2]Intl Air'!$M:$M</definedName>
    <definedName name="period">'[1]Summary'!$B$4</definedName>
    <definedName name="_xlnm.Print_Area" localSheetId="3">'Gifts'!$A$1:$E$16</definedName>
    <definedName name="_xlnm.Print_Area" localSheetId="1">'Hospitality'!$A$1:$E$30</definedName>
    <definedName name="_xlnm.Print_Area" localSheetId="2">'Other'!$A$1:$E$30</definedName>
    <definedName name="_xlnm.Print_Area" localSheetId="0">'Travel'!$A$1:$E$105</definedName>
    <definedName name="sumdomacctot">'[3]Summary'!$B$40</definedName>
    <definedName name="sumdomairtot">'[3]Summary'!$B$7</definedName>
    <definedName name="sumdomcartot">'[3]Summary'!$B$50</definedName>
    <definedName name="sumintacctot">'[3]Summary'!$B$45</definedName>
    <definedName name="sumintairtot">'[3]Summary'!$B$29</definedName>
    <definedName name="sumttairtot">'[3]Summary'!$B$18</definedName>
    <definedName name="ttaircc">'[1]Trans Tasman Air'!$C:$C</definedName>
    <definedName name="ttaircost">'[1]Trans Tasman Air'!$M:$M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<sst xmlns="http://schemas.openxmlformats.org/spreadsheetml/2006/main" count="338" uniqueCount="119">
  <si>
    <t>Description</t>
  </si>
  <si>
    <t xml:space="preserve"> </t>
  </si>
  <si>
    <t>Domestic Travel</t>
  </si>
  <si>
    <t>Other</t>
  </si>
  <si>
    <t>Date</t>
  </si>
  <si>
    <t>Location</t>
  </si>
  <si>
    <t>Nature</t>
  </si>
  <si>
    <t>International Travel</t>
  </si>
  <si>
    <t>Credit Card expenses</t>
  </si>
  <si>
    <t>Amount (NZ$)</t>
  </si>
  <si>
    <t xml:space="preserve">Purpose (eg, attending conference on...) </t>
  </si>
  <si>
    <t>Nature (eg, hotel costs, travel, etc)</t>
  </si>
  <si>
    <t>Location/s</t>
  </si>
  <si>
    <t>non-Credit Card expenses</t>
  </si>
  <si>
    <t xml:space="preserve">Purpose (eg, visiting district offices ...) </t>
  </si>
  <si>
    <t>Total travel expenses 
for the 6-monthly period</t>
  </si>
  <si>
    <t>Hospitality provided</t>
  </si>
  <si>
    <t xml:space="preserve">Purpose (eg, hosting delegation from ...) </t>
  </si>
  <si>
    <t>Total hospitality expenses for the 6-monthly period</t>
  </si>
  <si>
    <t xml:space="preserve">Purpose (eg, farewell for long-serving staff members) </t>
  </si>
  <si>
    <t>Total other expenses for the 6-monthly period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</si>
  <si>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</si>
  <si>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</si>
  <si>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</si>
  <si>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</si>
  <si>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</si>
  <si>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</si>
  <si>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</si>
  <si>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</si>
  <si>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organisation Te Puni Kōkiri</t>
  </si>
  <si>
    <t>Name of CE Leith Comer</t>
  </si>
  <si>
    <t>Amount (NZ$) gst exclusive</t>
  </si>
  <si>
    <t>Total</t>
  </si>
  <si>
    <t xml:space="preserve">Total </t>
  </si>
  <si>
    <t>Grand Total</t>
  </si>
  <si>
    <t>Name of organisation: Te Puni Kōkiri</t>
  </si>
  <si>
    <t>Period 01/01/2012 - 30/06/2012</t>
  </si>
  <si>
    <t>Airfares and accommodation</t>
  </si>
  <si>
    <t>Accompanied Minister of Māori Affairs on trade mission to China</t>
  </si>
  <si>
    <t>Allowances</t>
  </si>
  <si>
    <t>China and Hong Kong</t>
  </si>
  <si>
    <t>Meal</t>
  </si>
  <si>
    <t>Gisborne</t>
  </si>
  <si>
    <t>Auckland</t>
  </si>
  <si>
    <t xml:space="preserve">Māori Sports Awards </t>
  </si>
  <si>
    <t>Rental Car</t>
  </si>
  <si>
    <t>Staff meeting in Christchurch Cancelled</t>
  </si>
  <si>
    <t xml:space="preserve">Sir Henare Ngata Tangi </t>
  </si>
  <si>
    <t>Christchurch</t>
  </si>
  <si>
    <t>Taxi fare</t>
  </si>
  <si>
    <t>Wellington</t>
  </si>
  <si>
    <t>Waitangi</t>
  </si>
  <si>
    <t>Accommodation</t>
  </si>
  <si>
    <t>Māori Economic Development Review Panel Meeting</t>
  </si>
  <si>
    <t>Parking - Wellington Airport</t>
  </si>
  <si>
    <t>Travel to Māori Economic Development Review Panel</t>
  </si>
  <si>
    <t>Travel to Tauranga - Rena</t>
  </si>
  <si>
    <t>Meeting with Minister in Auckland</t>
  </si>
  <si>
    <t xml:space="preserve">Travel to Auckland - meeting with Minister </t>
  </si>
  <si>
    <t>Lunch</t>
  </si>
  <si>
    <t>Petrol</t>
  </si>
  <si>
    <t>Travel cost</t>
  </si>
  <si>
    <t>Taxi from airport</t>
  </si>
  <si>
    <t>Reimbursement of travel costs</t>
  </si>
  <si>
    <t>Reimbursement</t>
  </si>
  <si>
    <t>Dinner</t>
  </si>
  <si>
    <t>Rotorua</t>
  </si>
  <si>
    <t xml:space="preserve">Rotorua </t>
  </si>
  <si>
    <t xml:space="preserve">Mixed Ownership Model Consultation hui </t>
  </si>
  <si>
    <t>Mixed Ownership Model Consulation hui</t>
  </si>
  <si>
    <t>Airfare</t>
  </si>
  <si>
    <t xml:space="preserve">Airfare </t>
  </si>
  <si>
    <t>Waitangi commemorations</t>
  </si>
  <si>
    <t>Tribunal Hearing</t>
  </si>
  <si>
    <t>Māori Economic Development Review Panel Meeting and staff hui</t>
  </si>
  <si>
    <t>Credit Card Account Fee</t>
  </si>
  <si>
    <t>Bilateral meeting between the Minister and Mr Tsang, CE, Hong Kong</t>
  </si>
  <si>
    <t xml:space="preserve">PM's Luncheon for Mr Tsang, CE, Hong Kong </t>
  </si>
  <si>
    <t>Ahuwhenua Field Day</t>
  </si>
  <si>
    <t>Airfare refund</t>
  </si>
  <si>
    <t>Hamilton</t>
  </si>
  <si>
    <t>Māori Economic Development Presentation</t>
  </si>
  <si>
    <t xml:space="preserve">Airfares </t>
  </si>
  <si>
    <t>Whakatane</t>
  </si>
  <si>
    <t xml:space="preserve">Attend Tangi with Minister </t>
  </si>
  <si>
    <t>Phone and Data Charges</t>
  </si>
  <si>
    <t>Cardlink Monthly Fuel charges</t>
  </si>
  <si>
    <t>Travel to Auckland - TVNZ Panel meeting</t>
  </si>
  <si>
    <t>Relationship meeting - National Hauora Coalition</t>
  </si>
  <si>
    <t xml:space="preserve">Sir Henare Ngata tangi (4 pax) </t>
  </si>
  <si>
    <t>Relationship meeting - Te Mangai Paho</t>
  </si>
  <si>
    <t>Taxi to airport - NZ Inc China Strategy and Waitangi Commemorations</t>
  </si>
  <si>
    <t>NZ Inc China Strategy</t>
  </si>
  <si>
    <t>Relationship meeting - Te Ohu Kaimoana</t>
  </si>
  <si>
    <t>Travel to Tauranga - Federation of Māori Authorities</t>
  </si>
  <si>
    <t>Relationship meeting - Māori Education Trust</t>
  </si>
  <si>
    <t>Airport - Mixed Ownership Model Consultation hui</t>
  </si>
  <si>
    <t>Relationship meeting - Taranaki Whanui Crown-Iwi Relationship Forum</t>
  </si>
  <si>
    <t xml:space="preserve">Ministry of Education Interview Panel </t>
  </si>
  <si>
    <t xml:space="preserve">Attend Tangi with Minister - overnight accommodation in Whakatane, dinner (4 pax) and breakfast </t>
  </si>
  <si>
    <t>Accommodation and meals</t>
  </si>
  <si>
    <t>KEA New Zealand Awards</t>
  </si>
  <si>
    <t>Koroneihana/Coronation Celebrations</t>
  </si>
  <si>
    <t>Māori Arts and Crafts Institute meeting</t>
  </si>
  <si>
    <t xml:space="preserve">Bilateral meeting between the Minitser and Mr Tsang, CE, Hong Kong </t>
  </si>
  <si>
    <t>Relationship meeting - Māori Trust Office</t>
  </si>
  <si>
    <t>Business Lunch to discuss Whanau Ora</t>
  </si>
  <si>
    <t>Dinner with Minister (11 pax)</t>
  </si>
  <si>
    <t xml:space="preserve">Meeting with Minister </t>
  </si>
  <si>
    <t>Waitangi commemorations (3 days)</t>
  </si>
  <si>
    <t>Ahuwhenua Field Day (accommodation and meals - 2 pax)</t>
  </si>
  <si>
    <t>NZ Inc China Strategy launch</t>
  </si>
  <si>
    <t>Accommodation and meal</t>
  </si>
  <si>
    <t>MOTU Research Interview Panel</t>
  </si>
  <si>
    <t>Nil</t>
  </si>
  <si>
    <t xml:space="preserve">Reimbursement of Airfares </t>
  </si>
  <si>
    <t>Reimbursement of Chief Executive's wife's travel costs in accompanying Chief Executive to official functions as disclosed in previous disclosure statement</t>
  </si>
  <si>
    <t>Reimbursement of travel costs incurred by Chief Executive in travelling to Auckland twice over 2011-12 Xmas break to meet Minister</t>
  </si>
  <si>
    <t>Meeting with Iwi on Māori Economic Development issues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</si>
</sst>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,##0.00"/>
    <numFmt numFmtId="165" formatCode="_(* #,##0.00_);_(* \(#,##0.00\);_(* &quot;-&quot;??_);_(@_)"/>
    <numFmt numFmtId="166" formatCode="d/mm/yy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thin"/>
      <bottom/>
    </border>
    <border>
      <left style="hair"/>
      <right/>
      <top style="hair"/>
      <bottom style="thin"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4">
    <xf numFmtId="0" fontId="0" fillId="0" borderId="0" xfId="0" applyFont="1" applyAlignment="1">
      <alignment/>
    </xf>
    <xf numFmtId="0" fontId="46" fillId="0" borderId="10" xfId="58" applyFont="1" applyBorder="1" applyAlignment="1">
      <alignment wrapText="1"/>
      <protection/>
    </xf>
    <xf numFmtId="0" fontId="46" fillId="0" borderId="11" xfId="58" applyFont="1" applyBorder="1" applyAlignment="1">
      <alignment wrapText="1"/>
      <protection/>
    </xf>
    <xf numFmtId="0" fontId="47" fillId="33" borderId="11" xfId="58" applyFont="1" applyFill="1" applyBorder="1" applyAlignment="1">
      <alignment wrapText="1"/>
      <protection/>
    </xf>
    <xf numFmtId="0" fontId="47" fillId="34" borderId="11" xfId="58" applyFont="1" applyFill="1" applyBorder="1" applyAlignment="1">
      <alignment wrapText="1"/>
      <protection/>
    </xf>
    <xf numFmtId="0" fontId="41" fillId="0" borderId="0" xfId="58" applyAlignment="1">
      <alignment wrapText="1"/>
      <protection/>
    </xf>
    <xf numFmtId="0" fontId="48" fillId="35" borderId="11" xfId="58" applyFont="1" applyFill="1" applyBorder="1" applyAlignment="1">
      <alignment horizontal="justify" wrapText="1"/>
      <protection/>
    </xf>
    <xf numFmtId="0" fontId="41" fillId="35" borderId="11" xfId="58" applyFill="1" applyBorder="1" applyAlignment="1">
      <alignment/>
      <protection/>
    </xf>
    <xf numFmtId="0" fontId="41" fillId="35" borderId="11" xfId="58" applyFill="1" applyBorder="1" applyAlignment="1">
      <alignment wrapText="1"/>
      <protection/>
    </xf>
    <xf numFmtId="0" fontId="41" fillId="0" borderId="10" xfId="58" applyBorder="1" applyAlignment="1">
      <alignment wrapText="1"/>
      <protection/>
    </xf>
    <xf numFmtId="0" fontId="46" fillId="0" borderId="12" xfId="58" applyFont="1" applyBorder="1" applyAlignment="1">
      <alignment wrapText="1"/>
      <protection/>
    </xf>
    <xf numFmtId="0" fontId="41" fillId="0" borderId="0" xfId="58">
      <alignment/>
      <protection/>
    </xf>
    <xf numFmtId="0" fontId="41" fillId="33" borderId="11" xfId="58" applyFill="1" applyBorder="1">
      <alignment/>
      <protection/>
    </xf>
    <xf numFmtId="0" fontId="48" fillId="35" borderId="11" xfId="58" applyFont="1" applyFill="1" applyBorder="1" applyAlignment="1">
      <alignment horizontal="left" wrapText="1"/>
      <protection/>
    </xf>
    <xf numFmtId="0" fontId="41" fillId="0" borderId="0" xfId="58" applyAlignment="1">
      <alignment vertical="center"/>
      <protection/>
    </xf>
    <xf numFmtId="0" fontId="47" fillId="5" borderId="11" xfId="58" applyFont="1" applyFill="1" applyBorder="1" applyAlignment="1">
      <alignment wrapText="1"/>
      <protection/>
    </xf>
    <xf numFmtId="0" fontId="41" fillId="5" borderId="0" xfId="58" applyFill="1">
      <alignment/>
      <protection/>
    </xf>
    <xf numFmtId="0" fontId="46" fillId="0" borderId="11" xfId="58" applyFont="1" applyBorder="1" applyAlignment="1">
      <alignment wrapText="1"/>
      <protection/>
    </xf>
    <xf numFmtId="0" fontId="46" fillId="0" borderId="12" xfId="58" applyFont="1" applyBorder="1" applyAlignment="1">
      <alignment wrapText="1"/>
      <protection/>
    </xf>
    <xf numFmtId="164" fontId="41" fillId="36" borderId="13" xfId="0" applyNumberFormat="1" applyFont="1" applyFill="1" applyBorder="1" applyAlignment="1">
      <alignment/>
    </xf>
    <xf numFmtId="0" fontId="46" fillId="0" borderId="0" xfId="58" applyFont="1" applyAlignment="1">
      <alignment wrapText="1"/>
      <protection/>
    </xf>
    <xf numFmtId="164" fontId="46" fillId="0" borderId="0" xfId="58" applyNumberFormat="1" applyFont="1" applyAlignment="1">
      <alignment wrapText="1"/>
      <protection/>
    </xf>
    <xf numFmtId="0" fontId="46" fillId="36" borderId="0" xfId="58" applyFont="1" applyFill="1" applyBorder="1" applyAlignment="1">
      <alignment wrapText="1"/>
      <protection/>
    </xf>
    <xf numFmtId="0" fontId="41" fillId="0" borderId="12" xfId="0" applyFont="1" applyBorder="1" applyAlignment="1">
      <alignment/>
    </xf>
    <xf numFmtId="0" fontId="41" fillId="0" borderId="0" xfId="58" applyAlignment="1">
      <alignment horizontal="center" wrapText="1"/>
      <protection/>
    </xf>
    <xf numFmtId="14" fontId="41" fillId="0" borderId="14" xfId="58" applyNumberFormat="1" applyBorder="1" applyAlignment="1">
      <alignment wrapText="1"/>
      <protection/>
    </xf>
    <xf numFmtId="0" fontId="41" fillId="0" borderId="15" xfId="58" applyBorder="1" applyAlignment="1">
      <alignment wrapText="1"/>
      <protection/>
    </xf>
    <xf numFmtId="0" fontId="41" fillId="0" borderId="16" xfId="58" applyBorder="1" applyAlignment="1">
      <alignment wrapText="1"/>
      <protection/>
    </xf>
    <xf numFmtId="0" fontId="46" fillId="0" borderId="11" xfId="58" applyFont="1" applyBorder="1" applyAlignment="1">
      <alignment wrapText="1"/>
      <protection/>
    </xf>
    <xf numFmtId="0" fontId="49" fillId="33" borderId="0" xfId="58" applyFont="1" applyFill="1" applyBorder="1" applyAlignment="1">
      <alignment wrapText="1"/>
      <protection/>
    </xf>
    <xf numFmtId="0" fontId="41" fillId="0" borderId="0" xfId="58" applyFont="1" applyBorder="1" applyAlignment="1">
      <alignment wrapText="1"/>
      <protection/>
    </xf>
    <xf numFmtId="0" fontId="41" fillId="36" borderId="0" xfId="58" applyFont="1" applyFill="1" applyBorder="1" applyAlignment="1">
      <alignment wrapText="1"/>
      <protection/>
    </xf>
    <xf numFmtId="0" fontId="41" fillId="35" borderId="0" xfId="58" applyFont="1" applyFill="1" applyBorder="1" applyAlignment="1">
      <alignment wrapText="1"/>
      <protection/>
    </xf>
    <xf numFmtId="164" fontId="41" fillId="0" borderId="0" xfId="58" applyNumberFormat="1" applyFont="1" applyBorder="1" applyAlignment="1">
      <alignment wrapText="1"/>
      <protection/>
    </xf>
    <xf numFmtId="164" fontId="46" fillId="0" borderId="11" xfId="58" applyNumberFormat="1" applyFont="1" applyBorder="1" applyAlignment="1">
      <alignment wrapText="1"/>
      <protection/>
    </xf>
    <xf numFmtId="4" fontId="41" fillId="0" borderId="0" xfId="58" applyNumberFormat="1">
      <alignment/>
      <protection/>
    </xf>
    <xf numFmtId="164" fontId="41" fillId="0" borderId="0" xfId="58" applyNumberFormat="1">
      <alignment/>
      <protection/>
    </xf>
    <xf numFmtId="0" fontId="49" fillId="36" borderId="0" xfId="58" applyFont="1" applyFill="1" applyBorder="1" applyAlignment="1">
      <alignment wrapText="1"/>
      <protection/>
    </xf>
    <xf numFmtId="0" fontId="47" fillId="34" borderId="11" xfId="58" applyFont="1" applyFill="1" applyBorder="1" applyAlignment="1">
      <alignment wrapText="1"/>
      <protection/>
    </xf>
    <xf numFmtId="164" fontId="46" fillId="0" borderId="17" xfId="58" applyNumberFormat="1" applyFont="1" applyBorder="1" applyAlignment="1">
      <alignment wrapText="1"/>
      <protection/>
    </xf>
    <xf numFmtId="164" fontId="41" fillId="0" borderId="17" xfId="58" applyNumberFormat="1" applyFont="1" applyBorder="1" applyAlignment="1">
      <alignment wrapText="1"/>
      <protection/>
    </xf>
    <xf numFmtId="0" fontId="41" fillId="0" borderId="17" xfId="58" applyFont="1" applyBorder="1" applyAlignment="1">
      <alignment wrapText="1"/>
      <protection/>
    </xf>
    <xf numFmtId="0" fontId="49" fillId="35" borderId="17" xfId="58" applyFont="1" applyFill="1" applyBorder="1" applyAlignment="1">
      <alignment horizontal="justify" wrapText="1"/>
      <protection/>
    </xf>
    <xf numFmtId="164" fontId="46" fillId="35" borderId="17" xfId="58" applyNumberFormat="1" applyFont="1" applyFill="1" applyBorder="1" applyAlignment="1">
      <alignment/>
      <protection/>
    </xf>
    <xf numFmtId="0" fontId="41" fillId="35" borderId="17" xfId="58" applyFont="1" applyFill="1" applyBorder="1" applyAlignment="1">
      <alignment wrapText="1"/>
      <protection/>
    </xf>
    <xf numFmtId="164" fontId="46" fillId="0" borderId="17" xfId="42" applyNumberFormat="1" applyFont="1" applyBorder="1" applyAlignment="1">
      <alignment wrapText="1"/>
    </xf>
    <xf numFmtId="0" fontId="46" fillId="0" borderId="0" xfId="58" applyFont="1" applyBorder="1" applyAlignment="1">
      <alignment wrapText="1"/>
      <protection/>
    </xf>
    <xf numFmtId="0" fontId="46" fillId="0" borderId="18" xfId="58" applyFont="1" applyBorder="1" applyAlignment="1">
      <alignment wrapText="1"/>
      <protection/>
    </xf>
    <xf numFmtId="164" fontId="46" fillId="0" borderId="18" xfId="58" applyNumberFormat="1" applyFont="1" applyBorder="1" applyAlignment="1">
      <alignment wrapText="1"/>
      <protection/>
    </xf>
    <xf numFmtId="164" fontId="46" fillId="0" borderId="12" xfId="58" applyNumberFormat="1" applyFont="1" applyBorder="1" applyAlignment="1">
      <alignment wrapText="1"/>
      <protection/>
    </xf>
    <xf numFmtId="0" fontId="41" fillId="0" borderId="0" xfId="58" applyBorder="1">
      <alignment/>
      <protection/>
    </xf>
    <xf numFmtId="4" fontId="46" fillId="0" borderId="0" xfId="58" applyNumberFormat="1" applyFont="1" applyAlignment="1">
      <alignment wrapText="1"/>
      <protection/>
    </xf>
    <xf numFmtId="0" fontId="41" fillId="36" borderId="19" xfId="58" applyFont="1" applyFill="1" applyBorder="1" applyAlignment="1">
      <alignment wrapText="1"/>
      <protection/>
    </xf>
    <xf numFmtId="17" fontId="41" fillId="36" borderId="20" xfId="58" applyNumberFormat="1" applyFill="1" applyBorder="1" applyAlignment="1">
      <alignment wrapText="1"/>
      <protection/>
    </xf>
    <xf numFmtId="0" fontId="41" fillId="36" borderId="19" xfId="58" applyFill="1" applyBorder="1" applyAlignment="1">
      <alignment wrapText="1"/>
      <protection/>
    </xf>
    <xf numFmtId="0" fontId="41" fillId="36" borderId="21" xfId="58" applyFill="1" applyBorder="1" applyAlignment="1">
      <alignment wrapText="1"/>
      <protection/>
    </xf>
    <xf numFmtId="0" fontId="47" fillId="36" borderId="20" xfId="58" applyFont="1" applyFill="1" applyBorder="1" applyAlignment="1">
      <alignment wrapText="1"/>
      <protection/>
    </xf>
    <xf numFmtId="0" fontId="47" fillId="36" borderId="19" xfId="58" applyFont="1" applyFill="1" applyBorder="1" applyAlignment="1">
      <alignment wrapText="1"/>
      <protection/>
    </xf>
    <xf numFmtId="0" fontId="47" fillId="36" borderId="21" xfId="58" applyFont="1" applyFill="1" applyBorder="1" applyAlignment="1">
      <alignment wrapText="1"/>
      <protection/>
    </xf>
    <xf numFmtId="0" fontId="46" fillId="0" borderId="22" xfId="58" applyFont="1" applyBorder="1" applyAlignment="1">
      <alignment wrapText="1"/>
      <protection/>
    </xf>
    <xf numFmtId="0" fontId="46" fillId="0" borderId="23" xfId="58" applyFont="1" applyBorder="1" applyAlignment="1">
      <alignment wrapText="1"/>
      <protection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44" fontId="0" fillId="0" borderId="0" xfId="46" applyFont="1" applyFill="1" applyBorder="1" applyAlignment="1">
      <alignment/>
    </xf>
    <xf numFmtId="0" fontId="49" fillId="34" borderId="17" xfId="58" applyFont="1" applyFill="1" applyBorder="1" applyAlignment="1">
      <alignment wrapText="1"/>
      <protection/>
    </xf>
    <xf numFmtId="0" fontId="46" fillId="0" borderId="17" xfId="58" applyFont="1" applyBorder="1" applyAlignment="1">
      <alignment wrapText="1"/>
      <protection/>
    </xf>
    <xf numFmtId="0" fontId="49" fillId="33" borderId="17" xfId="58" applyFont="1" applyFill="1" applyBorder="1" applyAlignment="1">
      <alignment wrapText="1"/>
      <protection/>
    </xf>
    <xf numFmtId="0" fontId="46" fillId="0" borderId="0" xfId="58" applyFont="1" applyBorder="1" applyAlignment="1">
      <alignment wrapText="1"/>
      <protection/>
    </xf>
    <xf numFmtId="0" fontId="46" fillId="0" borderId="0" xfId="58" applyFont="1" applyBorder="1" applyAlignment="1">
      <alignment wrapText="1"/>
      <protection/>
    </xf>
    <xf numFmtId="0" fontId="50" fillId="0" borderId="0" xfId="58" applyFont="1">
      <alignment/>
      <protection/>
    </xf>
    <xf numFmtId="164" fontId="50" fillId="0" borderId="0" xfId="58" applyNumberFormat="1" applyFont="1">
      <alignment/>
      <protection/>
    </xf>
    <xf numFmtId="0" fontId="50" fillId="0" borderId="0" xfId="58" applyFont="1" applyBorder="1" applyAlignment="1">
      <alignment wrapText="1"/>
      <protection/>
    </xf>
    <xf numFmtId="0" fontId="41" fillId="0" borderId="13" xfId="0" applyFont="1" applyFill="1" applyBorder="1" applyAlignment="1">
      <alignment/>
    </xf>
    <xf numFmtId="164" fontId="41" fillId="0" borderId="13" xfId="0" applyNumberFormat="1" applyFont="1" applyFill="1" applyBorder="1" applyAlignment="1">
      <alignment/>
    </xf>
    <xf numFmtId="164" fontId="41" fillId="0" borderId="15" xfId="0" applyNumberFormat="1" applyFont="1" applyFill="1" applyBorder="1" applyAlignment="1">
      <alignment/>
    </xf>
    <xf numFmtId="0" fontId="41" fillId="0" borderId="15" xfId="0" applyFont="1" applyFill="1" applyBorder="1" applyAlignment="1">
      <alignment/>
    </xf>
    <xf numFmtId="0" fontId="0" fillId="0" borderId="16" xfId="58" applyFont="1" applyBorder="1" applyAlignment="1">
      <alignment wrapText="1"/>
      <protection/>
    </xf>
    <xf numFmtId="14" fontId="0" fillId="0" borderId="24" xfId="0" applyNumberFormat="1" applyFont="1" applyFill="1" applyBorder="1" applyAlignment="1">
      <alignment/>
    </xf>
    <xf numFmtId="44" fontId="0" fillId="36" borderId="13" xfId="46" applyFont="1" applyFill="1" applyBorder="1" applyAlignment="1">
      <alignment/>
    </xf>
    <xf numFmtId="0" fontId="0" fillId="36" borderId="13" xfId="0" applyFont="1" applyFill="1" applyBorder="1" applyAlignment="1">
      <alignment wrapText="1"/>
    </xf>
    <xf numFmtId="0" fontId="0" fillId="0" borderId="13" xfId="58" applyFont="1" applyBorder="1" applyAlignment="1">
      <alignment wrapText="1"/>
      <protection/>
    </xf>
    <xf numFmtId="0" fontId="0" fillId="0" borderId="25" xfId="58" applyFont="1" applyBorder="1" applyAlignment="1">
      <alignment wrapText="1"/>
      <protection/>
    </xf>
    <xf numFmtId="44" fontId="0" fillId="0" borderId="13" xfId="46" applyFont="1" applyFill="1" applyBorder="1" applyAlignment="1">
      <alignment/>
    </xf>
    <xf numFmtId="14" fontId="0" fillId="0" borderId="14" xfId="0" applyNumberFormat="1" applyFont="1" applyFill="1" applyBorder="1" applyAlignment="1">
      <alignment/>
    </xf>
    <xf numFmtId="44" fontId="0" fillId="0" borderId="15" xfId="46" applyFont="1" applyFill="1" applyBorder="1" applyAlignment="1">
      <alignment/>
    </xf>
    <xf numFmtId="0" fontId="0" fillId="0" borderId="15" xfId="58" applyFont="1" applyBorder="1" applyAlignment="1">
      <alignment wrapText="1"/>
      <protection/>
    </xf>
    <xf numFmtId="0" fontId="0" fillId="0" borderId="15" xfId="0" applyFill="1" applyBorder="1" applyAlignment="1">
      <alignment/>
    </xf>
    <xf numFmtId="0" fontId="0" fillId="36" borderId="13" xfId="0" applyFill="1" applyBorder="1" applyAlignment="1">
      <alignment wrapText="1"/>
    </xf>
    <xf numFmtId="14" fontId="0" fillId="0" borderId="0" xfId="0" applyNumberFormat="1" applyFill="1" applyBorder="1" applyAlignment="1">
      <alignment/>
    </xf>
    <xf numFmtId="0" fontId="41" fillId="0" borderId="13" xfId="0" applyFont="1" applyFill="1" applyBorder="1" applyAlignment="1">
      <alignment wrapText="1"/>
    </xf>
    <xf numFmtId="166" fontId="41" fillId="0" borderId="24" xfId="0" applyNumberFormat="1" applyFont="1" applyFill="1" applyBorder="1" applyAlignment="1">
      <alignment/>
    </xf>
    <xf numFmtId="166" fontId="41" fillId="0" borderId="14" xfId="0" applyNumberFormat="1" applyFont="1" applyFill="1" applyBorder="1" applyAlignment="1">
      <alignment/>
    </xf>
    <xf numFmtId="0" fontId="41" fillId="0" borderId="23" xfId="58" applyFont="1" applyBorder="1" applyAlignment="1">
      <alignment wrapText="1"/>
      <protection/>
    </xf>
    <xf numFmtId="0" fontId="49" fillId="34" borderId="23" xfId="58" applyFont="1" applyFill="1" applyBorder="1" applyAlignment="1">
      <alignment wrapText="1"/>
      <protection/>
    </xf>
    <xf numFmtId="0" fontId="46" fillId="0" borderId="26" xfId="58" applyFont="1" applyBorder="1" applyAlignment="1">
      <alignment wrapText="1"/>
      <protection/>
    </xf>
    <xf numFmtId="0" fontId="49" fillId="33" borderId="23" xfId="58" applyFont="1" applyFill="1" applyBorder="1" applyAlignment="1">
      <alignment wrapText="1"/>
      <protection/>
    </xf>
    <xf numFmtId="0" fontId="41" fillId="0" borderId="27" xfId="0" applyFont="1" applyFill="1" applyBorder="1" applyAlignment="1">
      <alignment/>
    </xf>
    <xf numFmtId="0" fontId="41" fillId="35" borderId="23" xfId="58" applyFont="1" applyFill="1" applyBorder="1" applyAlignment="1">
      <alignment wrapText="1"/>
      <protection/>
    </xf>
    <xf numFmtId="0" fontId="46" fillId="36" borderId="13" xfId="58" applyFont="1" applyFill="1" applyBorder="1" applyAlignment="1">
      <alignment wrapText="1"/>
      <protection/>
    </xf>
    <xf numFmtId="0" fontId="49" fillId="36" borderId="13" xfId="58" applyFont="1" applyFill="1" applyBorder="1" applyAlignment="1">
      <alignment wrapText="1"/>
      <protection/>
    </xf>
    <xf numFmtId="0" fontId="41" fillId="36" borderId="13" xfId="58" applyFont="1" applyFill="1" applyBorder="1" applyAlignment="1">
      <alignment wrapText="1"/>
      <protection/>
    </xf>
    <xf numFmtId="0" fontId="46" fillId="0" borderId="13" xfId="58" applyFont="1" applyFill="1" applyBorder="1" applyAlignment="1">
      <alignment wrapText="1"/>
      <protection/>
    </xf>
    <xf numFmtId="0" fontId="41" fillId="0" borderId="13" xfId="58" applyFont="1" applyFill="1" applyBorder="1" applyAlignment="1">
      <alignment wrapText="1"/>
      <protection/>
    </xf>
    <xf numFmtId="0" fontId="49" fillId="0" borderId="13" xfId="58" applyFont="1" applyFill="1" applyBorder="1" applyAlignment="1">
      <alignment wrapText="1"/>
      <protection/>
    </xf>
    <xf numFmtId="4" fontId="41" fillId="0" borderId="13" xfId="58" applyNumberFormat="1" applyFont="1" applyFill="1" applyBorder="1" applyAlignment="1">
      <alignment wrapText="1"/>
      <protection/>
    </xf>
    <xf numFmtId="4" fontId="41" fillId="36" borderId="13" xfId="58" applyNumberFormat="1" applyFont="1" applyFill="1" applyBorder="1" applyAlignment="1">
      <alignment wrapText="1"/>
      <protection/>
    </xf>
    <xf numFmtId="2" fontId="46" fillId="0" borderId="13" xfId="58" applyNumberFormat="1" applyFont="1" applyFill="1" applyBorder="1" applyAlignment="1">
      <alignment wrapText="1"/>
      <protection/>
    </xf>
    <xf numFmtId="164" fontId="46" fillId="0" borderId="13" xfId="58" applyNumberFormat="1" applyFont="1" applyFill="1" applyBorder="1" applyAlignment="1">
      <alignment wrapText="1"/>
      <protection/>
    </xf>
    <xf numFmtId="2" fontId="46" fillId="36" borderId="13" xfId="58" applyNumberFormat="1" applyFont="1" applyFill="1" applyBorder="1" applyAlignment="1">
      <alignment wrapText="1"/>
      <protection/>
    </xf>
    <xf numFmtId="0" fontId="0" fillId="0" borderId="13" xfId="0" applyFill="1" applyBorder="1" applyAlignment="1">
      <alignment wrapText="1"/>
    </xf>
    <xf numFmtId="0" fontId="0" fillId="0" borderId="17" xfId="58" applyFont="1" applyBorder="1" applyAlignment="1">
      <alignment wrapText="1"/>
      <protection/>
    </xf>
    <xf numFmtId="0" fontId="41" fillId="0" borderId="28" xfId="0" applyFont="1" applyFill="1" applyBorder="1" applyAlignment="1">
      <alignment/>
    </xf>
    <xf numFmtId="166" fontId="41" fillId="0" borderId="29" xfId="0" applyNumberFormat="1" applyFont="1" applyFill="1" applyBorder="1" applyAlignment="1">
      <alignment/>
    </xf>
    <xf numFmtId="0" fontId="41" fillId="0" borderId="30" xfId="0" applyFont="1" applyFill="1" applyBorder="1" applyAlignment="1">
      <alignment wrapText="1"/>
    </xf>
    <xf numFmtId="0" fontId="41" fillId="0" borderId="31" xfId="0" applyFont="1" applyFill="1" applyBorder="1" applyAlignment="1">
      <alignment/>
    </xf>
    <xf numFmtId="164" fontId="0" fillId="0" borderId="17" xfId="0" applyNumberFormat="1" applyFill="1" applyBorder="1" applyAlignment="1">
      <alignment/>
    </xf>
    <xf numFmtId="0" fontId="0" fillId="0" borderId="17" xfId="0" applyFill="1" applyBorder="1" applyAlignment="1">
      <alignment wrapText="1"/>
    </xf>
    <xf numFmtId="0" fontId="41" fillId="0" borderId="17" xfId="58" applyBorder="1" applyAlignment="1">
      <alignment wrapText="1"/>
      <protection/>
    </xf>
    <xf numFmtId="164" fontId="41" fillId="36" borderId="17" xfId="58" applyNumberFormat="1" applyFont="1" applyFill="1" applyBorder="1" applyAlignment="1">
      <alignment wrapText="1"/>
      <protection/>
    </xf>
    <xf numFmtId="164" fontId="46" fillId="36" borderId="17" xfId="58" applyNumberFormat="1" applyFont="1" applyFill="1" applyBorder="1" applyAlignment="1">
      <alignment wrapText="1"/>
      <protection/>
    </xf>
    <xf numFmtId="14" fontId="41" fillId="0" borderId="17" xfId="58" applyNumberFormat="1" applyBorder="1" applyAlignment="1">
      <alignment wrapText="1"/>
      <protection/>
    </xf>
    <xf numFmtId="14" fontId="0" fillId="36" borderId="17" xfId="0" applyNumberFormat="1" applyFont="1" applyFill="1" applyBorder="1" applyAlignment="1">
      <alignment/>
    </xf>
    <xf numFmtId="0" fontId="0" fillId="36" borderId="17" xfId="0" applyFill="1" applyBorder="1" applyAlignment="1">
      <alignment/>
    </xf>
    <xf numFmtId="17" fontId="0" fillId="0" borderId="17" xfId="58" applyNumberFormat="1" applyFont="1" applyBorder="1" applyAlignment="1">
      <alignment wrapText="1"/>
      <protection/>
    </xf>
    <xf numFmtId="14" fontId="0" fillId="0" borderId="17" xfId="0" applyNumberFormat="1" applyFont="1" applyBorder="1" applyAlignment="1">
      <alignment/>
    </xf>
    <xf numFmtId="17" fontId="0" fillId="0" borderId="17" xfId="0" applyNumberFormat="1" applyFont="1" applyBorder="1" applyAlignment="1">
      <alignment/>
    </xf>
    <xf numFmtId="8" fontId="0" fillId="0" borderId="17" xfId="0" applyNumberFormat="1" applyFont="1" applyBorder="1" applyAlignment="1">
      <alignment/>
    </xf>
    <xf numFmtId="17" fontId="41" fillId="0" borderId="17" xfId="58" applyNumberFormat="1" applyBorder="1" applyAlignment="1">
      <alignment wrapText="1"/>
      <protection/>
    </xf>
    <xf numFmtId="0" fontId="46" fillId="0" borderId="0" xfId="58" applyFont="1" applyFill="1" applyBorder="1" applyAlignment="1">
      <alignment wrapText="1"/>
      <protection/>
    </xf>
    <xf numFmtId="0" fontId="41" fillId="0" borderId="0" xfId="58" applyFont="1" applyFill="1" applyBorder="1" applyAlignment="1">
      <alignment wrapText="1"/>
      <protection/>
    </xf>
    <xf numFmtId="0" fontId="49" fillId="0" borderId="0" xfId="58" applyFont="1" applyFill="1" applyBorder="1" applyAlignment="1">
      <alignment wrapText="1"/>
      <protection/>
    </xf>
    <xf numFmtId="0" fontId="49" fillId="34" borderId="17" xfId="58" applyFont="1" applyFill="1" applyBorder="1" applyAlignment="1">
      <alignment wrapText="1"/>
      <protection/>
    </xf>
    <xf numFmtId="0" fontId="46" fillId="0" borderId="17" xfId="58" applyFont="1" applyBorder="1" applyAlignment="1">
      <alignment wrapText="1"/>
      <protection/>
    </xf>
    <xf numFmtId="14" fontId="0" fillId="0" borderId="17" xfId="0" applyNumberFormat="1" applyFont="1" applyFill="1" applyBorder="1" applyAlignment="1">
      <alignment/>
    </xf>
    <xf numFmtId="17" fontId="41" fillId="0" borderId="17" xfId="58" applyNumberFormat="1" applyFill="1" applyBorder="1" applyAlignment="1">
      <alignment wrapText="1"/>
      <protection/>
    </xf>
    <xf numFmtId="0" fontId="41" fillId="0" borderId="17" xfId="58" applyFill="1" applyBorder="1" applyAlignment="1">
      <alignment wrapText="1"/>
      <protection/>
    </xf>
    <xf numFmtId="44" fontId="41" fillId="0" borderId="0" xfId="58" applyNumberFormat="1" applyAlignment="1">
      <alignment wrapText="1"/>
      <protection/>
    </xf>
    <xf numFmtId="14" fontId="41" fillId="0" borderId="17" xfId="0" applyNumberFormat="1" applyFont="1" applyFill="1" applyBorder="1" applyAlignment="1">
      <alignment/>
    </xf>
    <xf numFmtId="164" fontId="41" fillId="0" borderId="17" xfId="0" applyNumberFormat="1" applyFont="1" applyFill="1" applyBorder="1" applyAlignment="1">
      <alignment/>
    </xf>
    <xf numFmtId="0" fontId="41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7" xfId="57" applyFont="1" applyFill="1" applyBorder="1" applyAlignment="1">
      <alignment/>
      <protection/>
    </xf>
    <xf numFmtId="166" fontId="41" fillId="0" borderId="17" xfId="0" applyNumberFormat="1" applyFont="1" applyFill="1" applyBorder="1" applyAlignment="1">
      <alignment/>
    </xf>
    <xf numFmtId="49" fontId="41" fillId="0" borderId="17" xfId="0" applyNumberFormat="1" applyFont="1" applyFill="1" applyBorder="1" applyAlignment="1">
      <alignment wrapText="1"/>
    </xf>
    <xf numFmtId="0" fontId="41" fillId="0" borderId="17" xfId="0" applyFont="1" applyFill="1" applyBorder="1" applyAlignment="1">
      <alignment/>
    </xf>
    <xf numFmtId="14" fontId="41" fillId="36" borderId="32" xfId="0" applyNumberFormat="1" applyFont="1" applyFill="1" applyBorder="1" applyAlignment="1">
      <alignment/>
    </xf>
    <xf numFmtId="164" fontId="41" fillId="36" borderId="33" xfId="0" applyNumberFormat="1" applyFont="1" applyFill="1" applyBorder="1" applyAlignment="1">
      <alignment/>
    </xf>
    <xf numFmtId="0" fontId="41" fillId="36" borderId="33" xfId="0" applyFont="1" applyFill="1" applyBorder="1" applyAlignment="1">
      <alignment/>
    </xf>
    <xf numFmtId="0" fontId="41" fillId="0" borderId="33" xfId="58" applyFont="1" applyBorder="1" applyAlignment="1">
      <alignment wrapText="1"/>
      <protection/>
    </xf>
    <xf numFmtId="0" fontId="41" fillId="0" borderId="34" xfId="58" applyFont="1" applyBorder="1" applyAlignment="1">
      <alignment wrapText="1"/>
      <protection/>
    </xf>
    <xf numFmtId="14" fontId="41" fillId="0" borderId="17" xfId="58" applyNumberFormat="1" applyFont="1" applyBorder="1" applyAlignment="1">
      <alignment wrapText="1"/>
      <protection/>
    </xf>
    <xf numFmtId="0" fontId="41" fillId="0" borderId="17" xfId="58" applyBorder="1">
      <alignment/>
      <protection/>
    </xf>
    <xf numFmtId="14" fontId="41" fillId="36" borderId="17" xfId="58" applyNumberFormat="1" applyFont="1" applyFill="1" applyBorder="1" applyAlignment="1">
      <alignment wrapText="1"/>
      <protection/>
    </xf>
    <xf numFmtId="0" fontId="41" fillId="36" borderId="17" xfId="58" applyFill="1" applyBorder="1">
      <alignment/>
      <protection/>
    </xf>
    <xf numFmtId="0" fontId="41" fillId="0" borderId="17" xfId="58" applyFont="1" applyFill="1" applyBorder="1" applyAlignment="1">
      <alignment wrapText="1"/>
      <protection/>
    </xf>
    <xf numFmtId="0" fontId="46" fillId="36" borderId="28" xfId="58" applyFont="1" applyFill="1" applyBorder="1" applyAlignment="1">
      <alignment wrapText="1"/>
      <protection/>
    </xf>
    <xf numFmtId="0" fontId="46" fillId="36" borderId="17" xfId="58" applyFont="1" applyFill="1" applyBorder="1" applyAlignment="1">
      <alignment wrapText="1"/>
      <protection/>
    </xf>
    <xf numFmtId="0" fontId="41" fillId="36" borderId="17" xfId="58" applyFont="1" applyFill="1" applyBorder="1" applyAlignment="1">
      <alignment wrapText="1"/>
      <protection/>
    </xf>
    <xf numFmtId="0" fontId="41" fillId="36" borderId="28" xfId="58" applyFont="1" applyFill="1" applyBorder="1" applyAlignment="1">
      <alignment wrapText="1"/>
      <protection/>
    </xf>
    <xf numFmtId="0" fontId="46" fillId="0" borderId="28" xfId="58" applyFont="1" applyFill="1" applyBorder="1" applyAlignment="1">
      <alignment wrapText="1"/>
      <protection/>
    </xf>
    <xf numFmtId="0" fontId="41" fillId="0" borderId="28" xfId="58" applyFont="1" applyFill="1" applyBorder="1" applyAlignment="1">
      <alignment wrapText="1"/>
      <protection/>
    </xf>
    <xf numFmtId="0" fontId="49" fillId="0" borderId="28" xfId="58" applyFont="1" applyFill="1" applyBorder="1" applyAlignment="1">
      <alignment wrapText="1"/>
      <protection/>
    </xf>
    <xf numFmtId="0" fontId="41" fillId="0" borderId="28" xfId="0" applyFont="1" applyFill="1" applyBorder="1" applyAlignment="1">
      <alignment wrapText="1"/>
    </xf>
    <xf numFmtId="0" fontId="41" fillId="0" borderId="28" xfId="58" applyFont="1" applyBorder="1" applyAlignment="1">
      <alignment wrapText="1"/>
      <protection/>
    </xf>
    <xf numFmtId="164" fontId="46" fillId="0" borderId="28" xfId="58" applyNumberFormat="1" applyFont="1" applyFill="1" applyBorder="1" applyAlignment="1">
      <alignment wrapText="1"/>
      <protection/>
    </xf>
    <xf numFmtId="164" fontId="41" fillId="0" borderId="30" xfId="0" applyNumberFormat="1" applyFont="1" applyFill="1" applyBorder="1" applyAlignment="1">
      <alignment/>
    </xf>
    <xf numFmtId="0" fontId="41" fillId="0" borderId="30" xfId="0" applyFont="1" applyFill="1" applyBorder="1" applyAlignment="1">
      <alignment/>
    </xf>
    <xf numFmtId="0" fontId="41" fillId="0" borderId="17" xfId="0" applyFont="1" applyFill="1" applyBorder="1" applyAlignment="1">
      <alignment/>
    </xf>
    <xf numFmtId="164" fontId="41" fillId="36" borderId="17" xfId="0" applyNumberFormat="1" applyFont="1" applyFill="1" applyBorder="1" applyAlignment="1">
      <alignment/>
    </xf>
    <xf numFmtId="14" fontId="41" fillId="0" borderId="17" xfId="0" applyNumberFormat="1" applyFont="1" applyBorder="1" applyAlignment="1">
      <alignment/>
    </xf>
    <xf numFmtId="164" fontId="41" fillId="0" borderId="17" xfId="0" applyNumberFormat="1" applyFont="1" applyBorder="1" applyAlignment="1">
      <alignment/>
    </xf>
    <xf numFmtId="0" fontId="2" fillId="0" borderId="17" xfId="57" applyFont="1" applyBorder="1" applyAlignment="1">
      <alignment wrapText="1"/>
      <protection/>
    </xf>
    <xf numFmtId="0" fontId="41" fillId="0" borderId="17" xfId="0" applyFont="1" applyBorder="1" applyAlignment="1">
      <alignment/>
    </xf>
    <xf numFmtId="14" fontId="41" fillId="0" borderId="17" xfId="0" applyNumberFormat="1" applyFont="1" applyFill="1" applyBorder="1" applyAlignment="1">
      <alignment horizontal="right" wrapText="1"/>
    </xf>
    <xf numFmtId="14" fontId="41" fillId="0" borderId="17" xfId="0" applyNumberFormat="1" applyFont="1" applyFill="1" applyBorder="1" applyAlignment="1">
      <alignment wrapText="1"/>
    </xf>
    <xf numFmtId="0" fontId="2" fillId="0" borderId="17" xfId="0" applyFont="1" applyFill="1" applyBorder="1" applyAlignment="1">
      <alignment/>
    </xf>
    <xf numFmtId="166" fontId="41" fillId="0" borderId="17" xfId="0" applyNumberFormat="1" applyFont="1" applyFill="1" applyBorder="1" applyAlignment="1">
      <alignment/>
    </xf>
    <xf numFmtId="14" fontId="41" fillId="36" borderId="17" xfId="0" applyNumberFormat="1" applyFont="1" applyFill="1" applyBorder="1" applyAlignment="1">
      <alignment/>
    </xf>
    <xf numFmtId="49" fontId="41" fillId="36" borderId="17" xfId="0" applyNumberFormat="1" applyFont="1" applyFill="1" applyBorder="1" applyAlignment="1">
      <alignment wrapText="1"/>
    </xf>
    <xf numFmtId="0" fontId="41" fillId="36" borderId="17" xfId="0" applyFont="1" applyFill="1" applyBorder="1" applyAlignment="1">
      <alignment wrapText="1"/>
    </xf>
    <xf numFmtId="0" fontId="41" fillId="36" borderId="17" xfId="0" applyFont="1" applyFill="1" applyBorder="1" applyAlignment="1">
      <alignment/>
    </xf>
    <xf numFmtId="0" fontId="41" fillId="36" borderId="28" xfId="0" applyFont="1" applyFill="1" applyBorder="1" applyAlignment="1">
      <alignment/>
    </xf>
    <xf numFmtId="0" fontId="2" fillId="0" borderId="35" xfId="57" applyFont="1" applyFill="1" applyBorder="1" applyAlignment="1">
      <alignment/>
      <protection/>
    </xf>
    <xf numFmtId="14" fontId="41" fillId="0" borderId="17" xfId="0" applyNumberFormat="1" applyFont="1" applyBorder="1" applyAlignment="1">
      <alignment/>
    </xf>
    <xf numFmtId="164" fontId="41" fillId="0" borderId="17" xfId="0" applyNumberFormat="1" applyFont="1" applyBorder="1" applyAlignment="1">
      <alignment/>
    </xf>
    <xf numFmtId="0" fontId="41" fillId="0" borderId="17" xfId="0" applyFont="1" applyBorder="1" applyAlignment="1">
      <alignment/>
    </xf>
    <xf numFmtId="14" fontId="41" fillId="0" borderId="17" xfId="58" applyNumberFormat="1" applyFont="1" applyFill="1" applyBorder="1" applyAlignment="1">
      <alignment wrapText="1"/>
      <protection/>
    </xf>
    <xf numFmtId="164" fontId="41" fillId="0" borderId="17" xfId="58" applyNumberFormat="1" applyFont="1" applyFill="1" applyBorder="1" applyAlignment="1">
      <alignment wrapText="1"/>
      <protection/>
    </xf>
    <xf numFmtId="44" fontId="46" fillId="0" borderId="13" xfId="46" applyFont="1" applyFill="1" applyBorder="1" applyAlignment="1">
      <alignment/>
    </xf>
    <xf numFmtId="0" fontId="41" fillId="0" borderId="17" xfId="0" applyFont="1" applyFill="1" applyBorder="1" applyAlignment="1">
      <alignment horizontal="right" wrapText="1"/>
    </xf>
    <xf numFmtId="0" fontId="49" fillId="34" borderId="17" xfId="58" applyFont="1" applyFill="1" applyBorder="1" applyAlignment="1">
      <alignment wrapText="1"/>
      <protection/>
    </xf>
    <xf numFmtId="0" fontId="46" fillId="0" borderId="17" xfId="58" applyFont="1" applyBorder="1" applyAlignment="1">
      <alignment wrapText="1"/>
      <protection/>
    </xf>
    <xf numFmtId="0" fontId="49" fillId="33" borderId="17" xfId="58" applyFont="1" applyFill="1" applyBorder="1" applyAlignment="1">
      <alignment wrapText="1"/>
      <protection/>
    </xf>
    <xf numFmtId="0" fontId="51" fillId="0" borderId="10" xfId="58" applyFont="1" applyBorder="1" applyAlignment="1">
      <alignment wrapText="1"/>
      <protection/>
    </xf>
    <xf numFmtId="0" fontId="46" fillId="0" borderId="10" xfId="58" applyFont="1" applyBorder="1" applyAlignment="1">
      <alignment wrapText="1"/>
      <protection/>
    </xf>
    <xf numFmtId="0" fontId="52" fillId="0" borderId="11" xfId="58" applyFont="1" applyBorder="1" applyAlignment="1">
      <alignment wrapText="1"/>
      <protection/>
    </xf>
    <xf numFmtId="0" fontId="46" fillId="0" borderId="11" xfId="58" applyFont="1" applyBorder="1" applyAlignment="1">
      <alignment wrapText="1"/>
      <protection/>
    </xf>
    <xf numFmtId="0" fontId="47" fillId="34" borderId="11" xfId="58" applyFont="1" applyFill="1" applyBorder="1" applyAlignment="1">
      <alignment wrapText="1"/>
      <protection/>
    </xf>
    <xf numFmtId="0" fontId="47" fillId="33" borderId="11" xfId="58" applyFont="1" applyFill="1" applyBorder="1" applyAlignment="1">
      <alignment wrapText="1"/>
      <protection/>
    </xf>
    <xf numFmtId="0" fontId="47" fillId="36" borderId="19" xfId="58" applyFont="1" applyFill="1" applyBorder="1" applyAlignment="1">
      <alignment wrapText="1"/>
      <protection/>
    </xf>
    <xf numFmtId="0" fontId="47" fillId="5" borderId="11" xfId="58" applyFont="1" applyFill="1" applyBorder="1" applyAlignment="1">
      <alignment wrapText="1"/>
      <protection/>
    </xf>
    <xf numFmtId="0" fontId="41" fillId="0" borderId="11" xfId="58" applyBorder="1" applyAlignment="1">
      <alignment wrapText="1"/>
      <protection/>
    </xf>
    <xf numFmtId="0" fontId="53" fillId="0" borderId="11" xfId="58" applyFont="1" applyBorder="1" applyAlignment="1">
      <alignment horizontal="justify" vertical="center"/>
      <protection/>
    </xf>
    <xf numFmtId="0" fontId="41" fillId="0" borderId="11" xfId="58" applyBorder="1" applyAlignment="1">
      <alignment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akl_svr1\worddata\dATA\Dev\Signature\2005MonthlySuper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\Home%20work\Xmas\FH%20Nov%2004\Fulton%20Hogan%20Nov%2004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akl_svr1\worddata\INTRANET\Client%20Info\Caltex%20(Chevron%20Texaco)\Reporting\2005\Caltex%20Report%20March%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YTD on YTD Summary"/>
      <sheetName val="Department Costs"/>
      <sheetName val="Dept Cost Graph"/>
      <sheetName val="Air Market Shares"/>
      <sheetName val="Domestic Air"/>
      <sheetName val="Domestic Sectors"/>
      <sheetName val="Online Uptake"/>
      <sheetName val="Trans Tasman Air"/>
      <sheetName val="Intl Air"/>
      <sheetName val="Domestic Accomm"/>
      <sheetName val="By City Analysis"/>
      <sheetName val="Intl Accomm"/>
      <sheetName val="Cars"/>
    </sheetNames>
    <sheetDataSet>
      <sheetData sheetId="0">
        <row r="4">
          <cell r="A4" t="str">
            <v>LTNZ </v>
          </cell>
          <cell r="B4" t="str">
            <v>01 Mar - 31 Mar 2005</v>
          </cell>
        </row>
      </sheetData>
      <sheetData sheetId="5">
        <row r="8">
          <cell r="M8">
            <v>69745.11</v>
          </cell>
        </row>
        <row r="9">
          <cell r="C9" t="str">
            <v>Cost Centre</v>
          </cell>
          <cell r="M9" t="str">
            <v>Fare Paid</v>
          </cell>
        </row>
        <row r="10">
          <cell r="C10" t="str">
            <v>LTNZ</v>
          </cell>
          <cell r="M10">
            <v>460</v>
          </cell>
        </row>
        <row r="11">
          <cell r="C11" t="str">
            <v>LTNZ</v>
          </cell>
          <cell r="M11">
            <v>480</v>
          </cell>
        </row>
        <row r="12">
          <cell r="C12" t="str">
            <v>LTNZ</v>
          </cell>
          <cell r="M12">
            <v>530</v>
          </cell>
        </row>
        <row r="13">
          <cell r="C13" t="str">
            <v>LTNZ</v>
          </cell>
          <cell r="M13">
            <v>480</v>
          </cell>
        </row>
        <row r="14">
          <cell r="C14" t="str">
            <v>LTNZ</v>
          </cell>
          <cell r="M14">
            <v>420</v>
          </cell>
        </row>
        <row r="15">
          <cell r="C15" t="str">
            <v>LTNZ AKL</v>
          </cell>
          <cell r="M15">
            <v>260</v>
          </cell>
        </row>
        <row r="16">
          <cell r="C16" t="str">
            <v>LTNZ AKL</v>
          </cell>
          <cell r="M16">
            <v>480</v>
          </cell>
        </row>
        <row r="17">
          <cell r="C17" t="str">
            <v>LTNZ AKL</v>
          </cell>
          <cell r="M17">
            <v>480</v>
          </cell>
        </row>
        <row r="18">
          <cell r="C18" t="str">
            <v>LTNZ AKL</v>
          </cell>
          <cell r="M18">
            <v>239</v>
          </cell>
        </row>
        <row r="19">
          <cell r="C19" t="str">
            <v>LTNZ AKL</v>
          </cell>
          <cell r="M19">
            <v>706.13</v>
          </cell>
        </row>
        <row r="20">
          <cell r="C20" t="str">
            <v>LTNZ AKL</v>
          </cell>
          <cell r="M20">
            <v>450</v>
          </cell>
        </row>
        <row r="21">
          <cell r="C21" t="str">
            <v>LTNZ AKL</v>
          </cell>
          <cell r="M21">
            <v>390</v>
          </cell>
        </row>
        <row r="22">
          <cell r="C22" t="str">
            <v>LTNZ AKL</v>
          </cell>
          <cell r="M22">
            <v>580</v>
          </cell>
        </row>
        <row r="23">
          <cell r="C23" t="str">
            <v>LTNZ AKL</v>
          </cell>
          <cell r="M23">
            <v>580</v>
          </cell>
        </row>
        <row r="24">
          <cell r="C24" t="str">
            <v>LTNZ CHC</v>
          </cell>
          <cell r="M24">
            <v>380</v>
          </cell>
        </row>
        <row r="25">
          <cell r="C25" t="str">
            <v>LTNZ CHC</v>
          </cell>
          <cell r="M25">
            <v>490</v>
          </cell>
        </row>
        <row r="26">
          <cell r="C26" t="str">
            <v>LTNZ CHC</v>
          </cell>
          <cell r="M26">
            <v>460</v>
          </cell>
        </row>
        <row r="27">
          <cell r="C27" t="str">
            <v>LTNZ CHC</v>
          </cell>
          <cell r="M27">
            <v>240</v>
          </cell>
        </row>
        <row r="28">
          <cell r="C28" t="str">
            <v>LTNZ CHC</v>
          </cell>
          <cell r="M28">
            <v>310</v>
          </cell>
        </row>
        <row r="29">
          <cell r="C29" t="str">
            <v>LTNZ CHC</v>
          </cell>
          <cell r="M29">
            <v>420</v>
          </cell>
        </row>
        <row r="30">
          <cell r="C30" t="str">
            <v>LTNZ CHC</v>
          </cell>
          <cell r="M30">
            <v>360</v>
          </cell>
        </row>
        <row r="31">
          <cell r="C31" t="str">
            <v>LTNZ CHC</v>
          </cell>
          <cell r="M31">
            <v>460</v>
          </cell>
        </row>
        <row r="32">
          <cell r="C32" t="str">
            <v>LTNZ CHC</v>
          </cell>
          <cell r="M32">
            <v>390</v>
          </cell>
        </row>
        <row r="33">
          <cell r="C33" t="str">
            <v>LTNZ CHC</v>
          </cell>
          <cell r="M33">
            <v>110</v>
          </cell>
        </row>
        <row r="34">
          <cell r="C34" t="str">
            <v>LTNZ DUD</v>
          </cell>
          <cell r="M34">
            <v>310</v>
          </cell>
        </row>
        <row r="35">
          <cell r="C35" t="str">
            <v>LTNZ DUD</v>
          </cell>
          <cell r="M35">
            <v>718</v>
          </cell>
        </row>
        <row r="36">
          <cell r="C36" t="str">
            <v>LTNZ DUD</v>
          </cell>
          <cell r="M36">
            <v>818</v>
          </cell>
        </row>
        <row r="37">
          <cell r="C37" t="str">
            <v>LTNZ DUD</v>
          </cell>
          <cell r="M37">
            <v>506</v>
          </cell>
        </row>
        <row r="38">
          <cell r="C38" t="str">
            <v>LTNZ DUD</v>
          </cell>
          <cell r="M38">
            <v>150</v>
          </cell>
        </row>
        <row r="39">
          <cell r="C39" t="str">
            <v>LTNZ DUD</v>
          </cell>
          <cell r="M39">
            <v>505</v>
          </cell>
        </row>
        <row r="40">
          <cell r="C40" t="str">
            <v>LTNZ DUD</v>
          </cell>
          <cell r="M40">
            <v>278</v>
          </cell>
        </row>
        <row r="41">
          <cell r="C41" t="str">
            <v>LTNZ DUD</v>
          </cell>
          <cell r="M41">
            <v>289</v>
          </cell>
        </row>
        <row r="42">
          <cell r="C42" t="str">
            <v>LTNZ DUD</v>
          </cell>
          <cell r="M42">
            <v>560</v>
          </cell>
        </row>
        <row r="43">
          <cell r="C43" t="str">
            <v>LTNZ DUD</v>
          </cell>
          <cell r="M43">
            <v>39.99</v>
          </cell>
        </row>
        <row r="44">
          <cell r="C44" t="str">
            <v>LTNZ DUD</v>
          </cell>
          <cell r="M44">
            <v>281</v>
          </cell>
        </row>
        <row r="45">
          <cell r="C45" t="str">
            <v>LTNZ DUD</v>
          </cell>
          <cell r="M45">
            <v>39.99</v>
          </cell>
        </row>
        <row r="46">
          <cell r="C46" t="str">
            <v>LTNZ DUD</v>
          </cell>
          <cell r="M46">
            <v>249</v>
          </cell>
        </row>
        <row r="47">
          <cell r="C47" t="str">
            <v>LTNZ DUD</v>
          </cell>
          <cell r="M47">
            <v>32.01</v>
          </cell>
        </row>
        <row r="48">
          <cell r="C48" t="str">
            <v>LTNZ DUD</v>
          </cell>
          <cell r="M48">
            <v>666</v>
          </cell>
        </row>
        <row r="49">
          <cell r="C49" t="str">
            <v>LTNZ DUD</v>
          </cell>
          <cell r="M49">
            <v>666</v>
          </cell>
        </row>
        <row r="50">
          <cell r="C50" t="str">
            <v>LTNZ HO</v>
          </cell>
          <cell r="M50">
            <v>209</v>
          </cell>
        </row>
        <row r="51">
          <cell r="C51" t="str">
            <v>LTNZ HO</v>
          </cell>
          <cell r="M51">
            <v>20</v>
          </cell>
        </row>
        <row r="52">
          <cell r="C52" t="str">
            <v>LTNZ HO</v>
          </cell>
          <cell r="M52">
            <v>280.38</v>
          </cell>
        </row>
        <row r="53">
          <cell r="C53" t="str">
            <v>LTNZ HO</v>
          </cell>
          <cell r="M53">
            <v>663</v>
          </cell>
        </row>
        <row r="54">
          <cell r="C54" t="str">
            <v>LTNZ HO</v>
          </cell>
          <cell r="M54">
            <v>503</v>
          </cell>
        </row>
        <row r="55">
          <cell r="C55" t="str">
            <v>LTNZ HO</v>
          </cell>
          <cell r="M55">
            <v>603</v>
          </cell>
        </row>
        <row r="56">
          <cell r="C56" t="str">
            <v>LTNZ HO</v>
          </cell>
          <cell r="M56">
            <v>220</v>
          </cell>
        </row>
        <row r="57">
          <cell r="C57" t="str">
            <v>LTNZ HO</v>
          </cell>
          <cell r="M57">
            <v>311</v>
          </cell>
        </row>
        <row r="58">
          <cell r="C58" t="str">
            <v>LTNZ HO</v>
          </cell>
          <cell r="M58">
            <v>230</v>
          </cell>
        </row>
        <row r="59">
          <cell r="C59" t="str">
            <v>LTNZ HO</v>
          </cell>
          <cell r="M59">
            <v>450</v>
          </cell>
        </row>
        <row r="60">
          <cell r="C60" t="str">
            <v>LTNZ HO</v>
          </cell>
          <cell r="M60">
            <v>450</v>
          </cell>
        </row>
        <row r="61">
          <cell r="C61" t="str">
            <v>LTNZ HO</v>
          </cell>
          <cell r="M61">
            <v>480</v>
          </cell>
        </row>
        <row r="62">
          <cell r="C62" t="str">
            <v>LTNZ HO</v>
          </cell>
          <cell r="M62">
            <v>480</v>
          </cell>
        </row>
        <row r="63">
          <cell r="C63" t="str">
            <v>LTNZ HO</v>
          </cell>
          <cell r="M63">
            <v>410</v>
          </cell>
        </row>
        <row r="64">
          <cell r="C64" t="str">
            <v>LTNZ HO</v>
          </cell>
          <cell r="M64">
            <v>166</v>
          </cell>
        </row>
        <row r="65">
          <cell r="C65" t="str">
            <v>LTNZ HO</v>
          </cell>
          <cell r="M65">
            <v>530</v>
          </cell>
        </row>
        <row r="66">
          <cell r="C66" t="str">
            <v>LTNZ HO</v>
          </cell>
          <cell r="M66">
            <v>170.39</v>
          </cell>
        </row>
        <row r="67">
          <cell r="C67" t="str">
            <v>LTNZ HO</v>
          </cell>
          <cell r="M67">
            <v>582</v>
          </cell>
        </row>
        <row r="68">
          <cell r="C68" t="str">
            <v>LTNZ HO</v>
          </cell>
          <cell r="M68">
            <v>70</v>
          </cell>
        </row>
        <row r="69">
          <cell r="C69" t="str">
            <v>LTNZ HO</v>
          </cell>
          <cell r="M69">
            <v>480</v>
          </cell>
        </row>
        <row r="70">
          <cell r="C70" t="str">
            <v>LTNZ HO</v>
          </cell>
          <cell r="M70">
            <v>320</v>
          </cell>
        </row>
        <row r="71">
          <cell r="C71" t="str">
            <v>LTNZ HO</v>
          </cell>
          <cell r="M71">
            <v>320</v>
          </cell>
        </row>
        <row r="72">
          <cell r="C72" t="str">
            <v>LTNZ HO</v>
          </cell>
          <cell r="M72">
            <v>570</v>
          </cell>
        </row>
        <row r="73">
          <cell r="C73" t="str">
            <v>LTNZ HO</v>
          </cell>
          <cell r="M73">
            <v>480</v>
          </cell>
        </row>
        <row r="74">
          <cell r="C74" t="str">
            <v>LTNZ HO</v>
          </cell>
          <cell r="M74">
            <v>480</v>
          </cell>
        </row>
        <row r="75">
          <cell r="C75" t="str">
            <v>LTNZ HO</v>
          </cell>
          <cell r="M75">
            <v>100</v>
          </cell>
        </row>
        <row r="76">
          <cell r="C76" t="str">
            <v>LTNZ HO</v>
          </cell>
          <cell r="M76">
            <v>212</v>
          </cell>
        </row>
        <row r="77">
          <cell r="C77" t="str">
            <v>LTNZ HO</v>
          </cell>
          <cell r="M77">
            <v>0</v>
          </cell>
        </row>
        <row r="78">
          <cell r="C78" t="str">
            <v>LTNZ HO</v>
          </cell>
          <cell r="M78">
            <v>260.38</v>
          </cell>
        </row>
        <row r="79">
          <cell r="C79" t="str">
            <v>LTNZ HO</v>
          </cell>
          <cell r="M79">
            <v>360</v>
          </cell>
        </row>
        <row r="80">
          <cell r="C80" t="str">
            <v>LTNZ HO</v>
          </cell>
          <cell r="M80">
            <v>530</v>
          </cell>
        </row>
        <row r="81">
          <cell r="C81" t="str">
            <v>LTNZ HO</v>
          </cell>
          <cell r="M81">
            <v>674</v>
          </cell>
        </row>
        <row r="82">
          <cell r="C82" t="str">
            <v>LTNZ HO</v>
          </cell>
          <cell r="M82">
            <v>674</v>
          </cell>
        </row>
        <row r="83">
          <cell r="C83" t="str">
            <v>LTNZ HO</v>
          </cell>
          <cell r="M83">
            <v>272</v>
          </cell>
        </row>
        <row r="84">
          <cell r="C84" t="str">
            <v>LTNZ HO</v>
          </cell>
          <cell r="M84">
            <v>530</v>
          </cell>
        </row>
        <row r="85">
          <cell r="C85" t="str">
            <v>LTNZ HO</v>
          </cell>
          <cell r="M85">
            <v>360</v>
          </cell>
        </row>
        <row r="86">
          <cell r="C86" t="str">
            <v>LTNZ HO</v>
          </cell>
          <cell r="M86">
            <v>490</v>
          </cell>
        </row>
        <row r="87">
          <cell r="C87" t="str">
            <v>LTNZ HO</v>
          </cell>
          <cell r="M87">
            <v>480</v>
          </cell>
        </row>
        <row r="88">
          <cell r="C88" t="str">
            <v>LTNZ HO</v>
          </cell>
          <cell r="M88">
            <v>392</v>
          </cell>
        </row>
        <row r="89">
          <cell r="C89" t="str">
            <v>LTNZ HO</v>
          </cell>
          <cell r="M89">
            <v>120</v>
          </cell>
        </row>
        <row r="90">
          <cell r="C90" t="str">
            <v>LTNZ HO</v>
          </cell>
          <cell r="M90">
            <v>192.99</v>
          </cell>
        </row>
        <row r="91">
          <cell r="C91" t="str">
            <v>LTNZ HO</v>
          </cell>
          <cell r="M91">
            <v>286</v>
          </cell>
        </row>
        <row r="92">
          <cell r="C92" t="str">
            <v>LTNZ HO</v>
          </cell>
          <cell r="M92">
            <v>472</v>
          </cell>
        </row>
        <row r="93">
          <cell r="C93" t="str">
            <v>LTNZ HO</v>
          </cell>
          <cell r="M93">
            <v>296</v>
          </cell>
        </row>
        <row r="94">
          <cell r="C94" t="str">
            <v>LTNZ HO</v>
          </cell>
          <cell r="M94">
            <v>66</v>
          </cell>
        </row>
        <row r="95">
          <cell r="C95" t="str">
            <v>LTNZ HO</v>
          </cell>
          <cell r="M95">
            <v>220</v>
          </cell>
        </row>
        <row r="96">
          <cell r="C96" t="str">
            <v>LTNZ HO</v>
          </cell>
          <cell r="M96">
            <v>128</v>
          </cell>
        </row>
        <row r="97">
          <cell r="C97" t="str">
            <v>LTNZ HO</v>
          </cell>
          <cell r="M97">
            <v>450</v>
          </cell>
        </row>
        <row r="98">
          <cell r="C98" t="str">
            <v>LTNZ HO</v>
          </cell>
          <cell r="M98">
            <v>450</v>
          </cell>
        </row>
        <row r="99">
          <cell r="C99" t="str">
            <v>LTNZ HO</v>
          </cell>
          <cell r="M99">
            <v>450</v>
          </cell>
        </row>
        <row r="100">
          <cell r="C100" t="str">
            <v>LTNZ HO</v>
          </cell>
          <cell r="M100">
            <v>450</v>
          </cell>
        </row>
        <row r="101">
          <cell r="C101" t="str">
            <v>LTNZ HO</v>
          </cell>
          <cell r="M101">
            <v>292</v>
          </cell>
        </row>
        <row r="102">
          <cell r="C102" t="str">
            <v>LTNZ HO</v>
          </cell>
          <cell r="M102">
            <v>332</v>
          </cell>
        </row>
        <row r="103">
          <cell r="C103" t="str">
            <v>LTNZ HO</v>
          </cell>
          <cell r="M103">
            <v>450</v>
          </cell>
        </row>
        <row r="104">
          <cell r="C104" t="str">
            <v>LTNZ HO</v>
          </cell>
          <cell r="M104">
            <v>240</v>
          </cell>
        </row>
        <row r="105">
          <cell r="C105" t="str">
            <v>LTNZ HO</v>
          </cell>
          <cell r="M105">
            <v>330</v>
          </cell>
        </row>
        <row r="106">
          <cell r="C106" t="str">
            <v>LTNZ HO</v>
          </cell>
          <cell r="M106">
            <v>370</v>
          </cell>
        </row>
        <row r="107">
          <cell r="C107" t="str">
            <v>LTNZ HO</v>
          </cell>
          <cell r="M107">
            <v>349</v>
          </cell>
        </row>
        <row r="108">
          <cell r="C108" t="str">
            <v>LTNZ HO</v>
          </cell>
          <cell r="M108">
            <v>319</v>
          </cell>
        </row>
        <row r="109">
          <cell r="C109" t="str">
            <v>LTNZ HO</v>
          </cell>
          <cell r="M109">
            <v>300</v>
          </cell>
        </row>
        <row r="110">
          <cell r="C110" t="str">
            <v>LTNZ HO</v>
          </cell>
          <cell r="M110">
            <v>40</v>
          </cell>
        </row>
        <row r="111">
          <cell r="C111" t="str">
            <v>LTNZ HO</v>
          </cell>
          <cell r="M111">
            <v>450</v>
          </cell>
        </row>
        <row r="112">
          <cell r="C112" t="str">
            <v>LTNZ HO</v>
          </cell>
          <cell r="M112">
            <v>472</v>
          </cell>
        </row>
        <row r="113">
          <cell r="C113" t="str">
            <v>LTNZ HO</v>
          </cell>
          <cell r="M113">
            <v>1192</v>
          </cell>
        </row>
        <row r="114">
          <cell r="C114" t="str">
            <v>LTNZ HO</v>
          </cell>
          <cell r="M114">
            <v>450</v>
          </cell>
        </row>
        <row r="115">
          <cell r="C115" t="str">
            <v>LTNZ HO</v>
          </cell>
          <cell r="M115">
            <v>475</v>
          </cell>
        </row>
        <row r="116">
          <cell r="C116" t="str">
            <v>LTNZ HO</v>
          </cell>
          <cell r="M116">
            <v>270</v>
          </cell>
        </row>
        <row r="117">
          <cell r="C117" t="str">
            <v>LTNZ HO</v>
          </cell>
          <cell r="M117">
            <v>450</v>
          </cell>
        </row>
        <row r="118">
          <cell r="C118" t="str">
            <v>LTNZ HO</v>
          </cell>
          <cell r="M118">
            <v>210</v>
          </cell>
        </row>
        <row r="119">
          <cell r="C119" t="str">
            <v>LTNZ HO</v>
          </cell>
          <cell r="M119">
            <v>400</v>
          </cell>
        </row>
        <row r="120">
          <cell r="C120" t="str">
            <v>LTNZ HO</v>
          </cell>
          <cell r="M120">
            <v>200</v>
          </cell>
        </row>
        <row r="121">
          <cell r="C121" t="str">
            <v>LTNZ HO</v>
          </cell>
          <cell r="M121">
            <v>65.19</v>
          </cell>
        </row>
        <row r="122">
          <cell r="C122" t="str">
            <v>LTNZ HO</v>
          </cell>
          <cell r="M122">
            <v>479</v>
          </cell>
        </row>
        <row r="123">
          <cell r="C123" t="str">
            <v>LTNZ HO</v>
          </cell>
          <cell r="M123">
            <v>260</v>
          </cell>
        </row>
        <row r="124">
          <cell r="C124" t="str">
            <v>LTNZ HO</v>
          </cell>
          <cell r="M124">
            <v>580</v>
          </cell>
        </row>
        <row r="125">
          <cell r="C125" t="str">
            <v>LTNZ HO</v>
          </cell>
          <cell r="M125">
            <v>680</v>
          </cell>
        </row>
        <row r="126">
          <cell r="C126" t="str">
            <v>LTNZ HO</v>
          </cell>
          <cell r="M126">
            <v>480</v>
          </cell>
        </row>
        <row r="127">
          <cell r="C127" t="str">
            <v>LTNZ HO</v>
          </cell>
          <cell r="M127">
            <v>172</v>
          </cell>
        </row>
        <row r="128">
          <cell r="C128" t="str">
            <v>LTNZ HO</v>
          </cell>
          <cell r="M128">
            <v>130</v>
          </cell>
        </row>
        <row r="129">
          <cell r="C129" t="str">
            <v>LTNZ HO</v>
          </cell>
          <cell r="M129">
            <v>65.19</v>
          </cell>
        </row>
        <row r="130">
          <cell r="C130" t="str">
            <v>LTNZ HO</v>
          </cell>
          <cell r="M130">
            <v>218</v>
          </cell>
        </row>
        <row r="131">
          <cell r="C131" t="str">
            <v>LTNZ HO</v>
          </cell>
          <cell r="M131">
            <v>220.39</v>
          </cell>
        </row>
        <row r="132">
          <cell r="C132" t="str">
            <v>LTNZ HO</v>
          </cell>
          <cell r="M132">
            <v>822</v>
          </cell>
        </row>
        <row r="133">
          <cell r="C133" t="str">
            <v>LTNZ HO</v>
          </cell>
          <cell r="M133">
            <v>324.5</v>
          </cell>
        </row>
        <row r="134">
          <cell r="C134" t="str">
            <v>LTNZ HO</v>
          </cell>
          <cell r="M134">
            <v>674</v>
          </cell>
        </row>
        <row r="135">
          <cell r="C135" t="str">
            <v>LTNZ HO</v>
          </cell>
          <cell r="M135">
            <v>109</v>
          </cell>
        </row>
        <row r="136">
          <cell r="C136" t="str">
            <v>LTNZ HO</v>
          </cell>
          <cell r="M136">
            <v>826</v>
          </cell>
        </row>
        <row r="137">
          <cell r="C137" t="str">
            <v>LTNZ HO</v>
          </cell>
          <cell r="M137">
            <v>362</v>
          </cell>
        </row>
        <row r="138">
          <cell r="C138" t="str">
            <v>LTNZ HO</v>
          </cell>
          <cell r="M138">
            <v>0</v>
          </cell>
        </row>
        <row r="139">
          <cell r="C139" t="str">
            <v>LTNZ HO</v>
          </cell>
          <cell r="M139">
            <v>335</v>
          </cell>
        </row>
        <row r="140">
          <cell r="C140" t="str">
            <v>LTNZ HO</v>
          </cell>
          <cell r="M140">
            <v>450</v>
          </cell>
        </row>
        <row r="141">
          <cell r="C141" t="str">
            <v>LTNZ HO</v>
          </cell>
          <cell r="M141">
            <v>280</v>
          </cell>
        </row>
        <row r="142">
          <cell r="C142" t="str">
            <v>LTNZ HO</v>
          </cell>
          <cell r="M142">
            <v>289</v>
          </cell>
        </row>
        <row r="143">
          <cell r="C143" t="str">
            <v>LTNZ HO</v>
          </cell>
          <cell r="M143">
            <v>480</v>
          </cell>
        </row>
        <row r="144">
          <cell r="C144" t="str">
            <v>LTNZ HO</v>
          </cell>
          <cell r="M144">
            <v>190</v>
          </cell>
        </row>
        <row r="145">
          <cell r="C145" t="str">
            <v>LTNZ HO</v>
          </cell>
          <cell r="M145">
            <v>410</v>
          </cell>
        </row>
        <row r="146">
          <cell r="C146" t="str">
            <v>LTNZ HO</v>
          </cell>
          <cell r="M146">
            <v>10</v>
          </cell>
        </row>
        <row r="147">
          <cell r="C147" t="str">
            <v>LTNZ HO</v>
          </cell>
          <cell r="M147">
            <v>806</v>
          </cell>
        </row>
        <row r="148">
          <cell r="C148" t="str">
            <v>LTNZ HO</v>
          </cell>
          <cell r="M148">
            <v>230</v>
          </cell>
        </row>
        <row r="149">
          <cell r="C149" t="str">
            <v>LTNZ HO</v>
          </cell>
          <cell r="M149">
            <v>480</v>
          </cell>
        </row>
        <row r="150">
          <cell r="C150" t="str">
            <v>LTNZ HO</v>
          </cell>
          <cell r="M150">
            <v>130</v>
          </cell>
        </row>
        <row r="151">
          <cell r="C151" t="str">
            <v>LTNZ HO</v>
          </cell>
          <cell r="M151">
            <v>618</v>
          </cell>
        </row>
        <row r="152">
          <cell r="C152" t="str">
            <v>LTNZ HO</v>
          </cell>
          <cell r="M152">
            <v>480</v>
          </cell>
        </row>
        <row r="153">
          <cell r="C153" t="str">
            <v>LTNZ HO</v>
          </cell>
          <cell r="M153">
            <v>903</v>
          </cell>
        </row>
        <row r="154">
          <cell r="C154" t="str">
            <v>LTNZ HO</v>
          </cell>
          <cell r="M154">
            <v>360</v>
          </cell>
        </row>
        <row r="155">
          <cell r="C155" t="str">
            <v>LTNZ HO</v>
          </cell>
          <cell r="M155">
            <v>433</v>
          </cell>
        </row>
        <row r="156">
          <cell r="C156" t="str">
            <v>LTNZ HO</v>
          </cell>
          <cell r="M156">
            <v>393</v>
          </cell>
        </row>
        <row r="157">
          <cell r="C157" t="str">
            <v>LTNZ HO</v>
          </cell>
          <cell r="M157">
            <v>393</v>
          </cell>
        </row>
        <row r="158">
          <cell r="C158" t="str">
            <v>LTNZ HO</v>
          </cell>
          <cell r="M158">
            <v>290</v>
          </cell>
        </row>
        <row r="159">
          <cell r="C159" t="str">
            <v>LTNZ HO</v>
          </cell>
          <cell r="M159">
            <v>443</v>
          </cell>
        </row>
        <row r="160">
          <cell r="C160" t="str">
            <v>LTNZ HO</v>
          </cell>
          <cell r="M160">
            <v>50</v>
          </cell>
        </row>
        <row r="161">
          <cell r="C161" t="str">
            <v>LTNZ HO</v>
          </cell>
          <cell r="M161">
            <v>280.38</v>
          </cell>
        </row>
        <row r="162">
          <cell r="C162" t="str">
            <v>LTNZ HO</v>
          </cell>
          <cell r="M162">
            <v>506</v>
          </cell>
        </row>
        <row r="163">
          <cell r="C163" t="str">
            <v>LTNZ HO</v>
          </cell>
          <cell r="M163">
            <v>480</v>
          </cell>
        </row>
        <row r="164">
          <cell r="C164" t="str">
            <v>LTNZ HO</v>
          </cell>
          <cell r="M164">
            <v>500</v>
          </cell>
        </row>
        <row r="165">
          <cell r="C165" t="str">
            <v>LTNZ HO</v>
          </cell>
          <cell r="M165">
            <v>410</v>
          </cell>
        </row>
        <row r="166">
          <cell r="C166" t="str">
            <v>LTNZ NPE</v>
          </cell>
          <cell r="M166">
            <v>390</v>
          </cell>
        </row>
        <row r="167">
          <cell r="C167" t="str">
            <v>LTNZ NPE</v>
          </cell>
          <cell r="M167">
            <v>500</v>
          </cell>
        </row>
        <row r="168">
          <cell r="C168" t="str">
            <v>LTNZ NPE</v>
          </cell>
          <cell r="M168">
            <v>220</v>
          </cell>
        </row>
        <row r="169">
          <cell r="C169" t="str">
            <v>LTNZ NPE</v>
          </cell>
          <cell r="M169">
            <v>360</v>
          </cell>
        </row>
        <row r="170">
          <cell r="C170" t="str">
            <v>LTNZ NPE</v>
          </cell>
          <cell r="M170">
            <v>420</v>
          </cell>
        </row>
        <row r="171">
          <cell r="C171" t="str">
            <v>LTNZ WLG</v>
          </cell>
          <cell r="M171">
            <v>430</v>
          </cell>
        </row>
        <row r="172">
          <cell r="C172" t="str">
            <v>LTNZ WLG</v>
          </cell>
          <cell r="M172">
            <v>320</v>
          </cell>
        </row>
        <row r="173">
          <cell r="C173" t="str">
            <v>LTNZ WLG</v>
          </cell>
          <cell r="M173">
            <v>320</v>
          </cell>
        </row>
        <row r="174">
          <cell r="C174" t="str">
            <v>LTNZ WLG</v>
          </cell>
          <cell r="M174">
            <v>380</v>
          </cell>
        </row>
        <row r="175">
          <cell r="C175" t="str">
            <v>LTNZ WLG</v>
          </cell>
          <cell r="M175">
            <v>320</v>
          </cell>
        </row>
        <row r="176">
          <cell r="C176" t="str">
            <v>LTNZ WLG</v>
          </cell>
          <cell r="M176">
            <v>290</v>
          </cell>
        </row>
        <row r="177">
          <cell r="C177" t="str">
            <v>LTNZ TRC</v>
          </cell>
          <cell r="M177">
            <v>256</v>
          </cell>
        </row>
        <row r="178">
          <cell r="C178" t="str">
            <v>LTNZ TRC</v>
          </cell>
          <cell r="M178">
            <v>514</v>
          </cell>
        </row>
        <row r="179">
          <cell r="C179" t="str">
            <v>LTNZ TRC</v>
          </cell>
          <cell r="M179">
            <v>262</v>
          </cell>
        </row>
        <row r="180">
          <cell r="C180" t="str">
            <v>LTNZ TRC</v>
          </cell>
          <cell r="M180">
            <v>232</v>
          </cell>
        </row>
        <row r="181">
          <cell r="C181" t="str">
            <v>LTNZ TRC</v>
          </cell>
          <cell r="M181">
            <v>232</v>
          </cell>
        </row>
        <row r="182">
          <cell r="C182" t="str">
            <v>LTNZ HLZ</v>
          </cell>
          <cell r="M182">
            <v>440</v>
          </cell>
        </row>
        <row r="183">
          <cell r="C183" t="str">
            <v>LTNZ HLZ</v>
          </cell>
          <cell r="M183">
            <v>620</v>
          </cell>
        </row>
        <row r="184">
          <cell r="C184" t="str">
            <v>LTNZ HLZ</v>
          </cell>
          <cell r="M184">
            <v>440</v>
          </cell>
        </row>
        <row r="185">
          <cell r="C185" t="str">
            <v>LTNZ HLZ</v>
          </cell>
          <cell r="M185">
            <v>90</v>
          </cell>
        </row>
        <row r="186">
          <cell r="C186" t="str">
            <v>LTNZ HLZ</v>
          </cell>
          <cell r="M186">
            <v>891</v>
          </cell>
        </row>
        <row r="187">
          <cell r="C187" t="str">
            <v>LTNZ HLZ</v>
          </cell>
          <cell r="M187">
            <v>440</v>
          </cell>
        </row>
        <row r="188">
          <cell r="C188" t="str">
            <v>LTNZ HLZ</v>
          </cell>
          <cell r="M188">
            <v>530</v>
          </cell>
        </row>
        <row r="189">
          <cell r="C189" t="str">
            <v>LTNZ HLZ</v>
          </cell>
          <cell r="M189">
            <v>530</v>
          </cell>
        </row>
        <row r="190">
          <cell r="C190" t="str">
            <v>LTNZ HLZ</v>
          </cell>
          <cell r="M190">
            <v>109</v>
          </cell>
        </row>
        <row r="191">
          <cell r="C191" t="str">
            <v>LTNZ HLZ</v>
          </cell>
          <cell r="M191">
            <v>175.2</v>
          </cell>
        </row>
        <row r="192">
          <cell r="C192" t="str">
            <v>LTNZ HLZ</v>
          </cell>
          <cell r="M192">
            <v>220</v>
          </cell>
        </row>
        <row r="193">
          <cell r="C193" t="str">
            <v>LTNZ HLZ</v>
          </cell>
          <cell r="M193">
            <v>470</v>
          </cell>
        </row>
      </sheetData>
      <sheetData sheetId="8">
        <row r="3">
          <cell r="M3" t="str">
            <v>All</v>
          </cell>
        </row>
        <row r="4">
          <cell r="M4" t="str">
            <v>Inclusive</v>
          </cell>
        </row>
        <row r="5">
          <cell r="M5" t="str">
            <v>All</v>
          </cell>
        </row>
        <row r="7">
          <cell r="M7">
            <v>1864</v>
          </cell>
        </row>
        <row r="8">
          <cell r="C8" t="str">
            <v>Cost Centre</v>
          </cell>
          <cell r="M8" t="str">
            <v>Fare Paid</v>
          </cell>
        </row>
        <row r="9">
          <cell r="C9" t="str">
            <v>LTNZ HO</v>
          </cell>
          <cell r="M9">
            <v>438</v>
          </cell>
        </row>
        <row r="10">
          <cell r="C10" t="str">
            <v>LTNZ HO</v>
          </cell>
          <cell r="M10">
            <v>878</v>
          </cell>
        </row>
        <row r="11">
          <cell r="C11" t="str">
            <v>LTNZ HO</v>
          </cell>
          <cell r="M11">
            <v>548</v>
          </cell>
        </row>
      </sheetData>
      <sheetData sheetId="9">
        <row r="3">
          <cell r="M3" t="str">
            <v>Client Profile:</v>
          </cell>
        </row>
        <row r="4">
          <cell r="M4" t="str">
            <v>GST:</v>
          </cell>
        </row>
        <row r="5">
          <cell r="M5" t="str">
            <v>Exceptions:</v>
          </cell>
        </row>
        <row r="7">
          <cell r="M7">
            <v>2910</v>
          </cell>
        </row>
        <row r="8">
          <cell r="M8" t="str">
            <v>Fare Paid</v>
          </cell>
        </row>
        <row r="9">
          <cell r="C9" t="str">
            <v>LTNZ HO</v>
          </cell>
          <cell r="M9">
            <v>2429</v>
          </cell>
        </row>
        <row r="10">
          <cell r="C10" t="str">
            <v>LTNZ HO</v>
          </cell>
          <cell r="M10">
            <v>481</v>
          </cell>
        </row>
      </sheetData>
      <sheetData sheetId="10">
        <row r="1">
          <cell r="A1" t="str">
            <v>Detailed Accommodation Analysis:</v>
          </cell>
        </row>
        <row r="3">
          <cell r="A3" t="str">
            <v>Company:</v>
          </cell>
        </row>
        <row r="4">
          <cell r="A4" t="str">
            <v>Cost Centres:</v>
          </cell>
        </row>
        <row r="5">
          <cell r="A5" t="str">
            <v>For the Period:</v>
          </cell>
        </row>
        <row r="6">
          <cell r="A6" t="str">
            <v>Type of Sale:</v>
          </cell>
        </row>
        <row r="7">
          <cell r="A7" t="str">
            <v>Client Profile:</v>
          </cell>
        </row>
        <row r="8">
          <cell r="A8" t="str">
            <v>Agency Branches:</v>
          </cell>
        </row>
        <row r="10">
          <cell r="M10">
            <v>31907.34999999999</v>
          </cell>
        </row>
        <row r="11">
          <cell r="A11" t="str">
            <v>Cost Centre</v>
          </cell>
          <cell r="M11" t="str">
            <v> Total</v>
          </cell>
        </row>
        <row r="12">
          <cell r="A12" t="str">
            <v>LTNZ CHC</v>
          </cell>
          <cell r="M12">
            <v>104</v>
          </cell>
        </row>
        <row r="13">
          <cell r="A13" t="str">
            <v>LTNZ HO</v>
          </cell>
          <cell r="M13">
            <v>190</v>
          </cell>
        </row>
        <row r="14">
          <cell r="A14" t="str">
            <v>LTNZ HO</v>
          </cell>
          <cell r="M14">
            <v>110</v>
          </cell>
        </row>
        <row r="15">
          <cell r="A15" t="str">
            <v>LTNZ HO</v>
          </cell>
          <cell r="M15">
            <v>110</v>
          </cell>
        </row>
        <row r="16">
          <cell r="A16" t="str">
            <v>LTNZ HO</v>
          </cell>
          <cell r="M16">
            <v>110</v>
          </cell>
        </row>
        <row r="17">
          <cell r="A17" t="str">
            <v>LTNZ HO</v>
          </cell>
          <cell r="M17">
            <v>202.5</v>
          </cell>
        </row>
        <row r="18">
          <cell r="A18" t="str">
            <v>LTNZ HO</v>
          </cell>
          <cell r="M18">
            <v>281.26</v>
          </cell>
        </row>
        <row r="19">
          <cell r="A19" t="str">
            <v>LTNZ HO</v>
          </cell>
          <cell r="M19">
            <v>145</v>
          </cell>
        </row>
        <row r="20">
          <cell r="A20" t="str">
            <v>LTNZ WLG</v>
          </cell>
          <cell r="M20">
            <v>98</v>
          </cell>
        </row>
        <row r="21">
          <cell r="A21" t="str">
            <v>LTNZ TRC</v>
          </cell>
          <cell r="M21">
            <v>130</v>
          </cell>
        </row>
        <row r="22">
          <cell r="A22" t="str">
            <v>LTNZ HO</v>
          </cell>
          <cell r="M22">
            <v>390</v>
          </cell>
        </row>
        <row r="23">
          <cell r="A23" t="str">
            <v>LTNZ HO</v>
          </cell>
          <cell r="M23">
            <v>140</v>
          </cell>
        </row>
        <row r="24">
          <cell r="A24" t="str">
            <v>LTNZ HO</v>
          </cell>
          <cell r="M24">
            <v>200</v>
          </cell>
        </row>
        <row r="25">
          <cell r="A25" t="str">
            <v>LTNZ HO</v>
          </cell>
          <cell r="M25">
            <v>272</v>
          </cell>
        </row>
        <row r="26">
          <cell r="A26" t="str">
            <v>LTNZ HO</v>
          </cell>
          <cell r="M26">
            <v>115</v>
          </cell>
        </row>
        <row r="27">
          <cell r="A27" t="str">
            <v>LTNZ WLG</v>
          </cell>
          <cell r="M27">
            <v>104</v>
          </cell>
        </row>
        <row r="28">
          <cell r="A28" t="str">
            <v>LTNZ WLG</v>
          </cell>
          <cell r="M28">
            <v>104</v>
          </cell>
        </row>
        <row r="29">
          <cell r="A29" t="str">
            <v>LTNZ WLG</v>
          </cell>
          <cell r="M29">
            <v>104</v>
          </cell>
        </row>
        <row r="30">
          <cell r="A30" t="str">
            <v>LTNZ DUD</v>
          </cell>
          <cell r="M30">
            <v>270</v>
          </cell>
        </row>
        <row r="31">
          <cell r="A31" t="str">
            <v>LTNZ HO</v>
          </cell>
          <cell r="M31">
            <v>105</v>
          </cell>
        </row>
        <row r="32">
          <cell r="A32" t="str">
            <v>LTNZ TRC</v>
          </cell>
          <cell r="M32">
            <v>122.63</v>
          </cell>
        </row>
        <row r="33">
          <cell r="A33" t="str">
            <v>LTNZ TRC</v>
          </cell>
          <cell r="M33">
            <v>122.63</v>
          </cell>
        </row>
        <row r="34">
          <cell r="A34" t="str">
            <v>LTNZ HO</v>
          </cell>
          <cell r="M34">
            <v>272</v>
          </cell>
        </row>
        <row r="35">
          <cell r="A35" t="str">
            <v>LTNZ PMR</v>
          </cell>
          <cell r="M35">
            <v>759.4</v>
          </cell>
        </row>
        <row r="36">
          <cell r="A36" t="str">
            <v>LTNZ TRC</v>
          </cell>
          <cell r="M36">
            <v>759.4</v>
          </cell>
        </row>
        <row r="37">
          <cell r="A37" t="str">
            <v>LTNZ WLG</v>
          </cell>
          <cell r="M37">
            <v>759.4</v>
          </cell>
        </row>
        <row r="38">
          <cell r="A38" t="str">
            <v>LTNZ WLG</v>
          </cell>
          <cell r="M38">
            <v>759.4</v>
          </cell>
        </row>
        <row r="39">
          <cell r="A39" t="str">
            <v>LTNZ WLG</v>
          </cell>
          <cell r="M39">
            <v>759.4</v>
          </cell>
        </row>
        <row r="40">
          <cell r="A40" t="str">
            <v>LTNZ AKL</v>
          </cell>
          <cell r="M40">
            <v>1560</v>
          </cell>
        </row>
        <row r="41">
          <cell r="A41" t="str">
            <v>LTNZ CHC</v>
          </cell>
          <cell r="M41">
            <v>104</v>
          </cell>
        </row>
        <row r="42">
          <cell r="A42" t="str">
            <v>LTNZ HO</v>
          </cell>
          <cell r="M42">
            <v>334.14</v>
          </cell>
        </row>
        <row r="43">
          <cell r="A43" t="str">
            <v>LTNZ HO</v>
          </cell>
          <cell r="M43">
            <v>320.64</v>
          </cell>
        </row>
        <row r="44">
          <cell r="A44" t="str">
            <v>LTNZ AKL</v>
          </cell>
          <cell r="M44">
            <v>524.64</v>
          </cell>
        </row>
        <row r="45">
          <cell r="A45" t="str">
            <v>LTNZ HO</v>
          </cell>
          <cell r="M45">
            <v>135</v>
          </cell>
        </row>
        <row r="46">
          <cell r="A46" t="str">
            <v>LTNZ HO</v>
          </cell>
          <cell r="M46">
            <v>114.75</v>
          </cell>
        </row>
        <row r="47">
          <cell r="A47" t="str">
            <v>LTNZ HO</v>
          </cell>
          <cell r="M47">
            <v>105</v>
          </cell>
        </row>
        <row r="48">
          <cell r="A48" t="str">
            <v>LTNZ HO</v>
          </cell>
          <cell r="M48">
            <v>174.3</v>
          </cell>
        </row>
        <row r="49">
          <cell r="A49" t="str">
            <v>LTNZ CHC</v>
          </cell>
          <cell r="M49">
            <v>174.38</v>
          </cell>
        </row>
        <row r="50">
          <cell r="A50" t="str">
            <v>LTNZ HO</v>
          </cell>
          <cell r="M50">
            <v>135</v>
          </cell>
        </row>
        <row r="51">
          <cell r="A51" t="str">
            <v>LTNZ HO</v>
          </cell>
          <cell r="M51">
            <v>600</v>
          </cell>
        </row>
        <row r="52">
          <cell r="A52" t="str">
            <v>LTNZ HO</v>
          </cell>
          <cell r="M52">
            <v>240</v>
          </cell>
        </row>
        <row r="53">
          <cell r="A53" t="str">
            <v>LTNZ HO</v>
          </cell>
          <cell r="M53">
            <v>1800</v>
          </cell>
        </row>
        <row r="54">
          <cell r="A54" t="str">
            <v>LTNZ HO</v>
          </cell>
          <cell r="M54">
            <v>88.88</v>
          </cell>
        </row>
        <row r="55">
          <cell r="A55" t="str">
            <v>LTNZ HO</v>
          </cell>
          <cell r="M55">
            <v>117</v>
          </cell>
        </row>
        <row r="56">
          <cell r="A56" t="str">
            <v>LTNZ HO</v>
          </cell>
          <cell r="M56">
            <v>101.25</v>
          </cell>
        </row>
        <row r="57">
          <cell r="A57" t="str">
            <v>LTNZ TRC</v>
          </cell>
          <cell r="M57">
            <v>151.88</v>
          </cell>
        </row>
        <row r="58">
          <cell r="A58" t="str">
            <v>LTNZ HO</v>
          </cell>
          <cell r="M58">
            <v>960</v>
          </cell>
        </row>
        <row r="59">
          <cell r="A59" t="str">
            <v>LTNZ HO</v>
          </cell>
          <cell r="M59">
            <v>140.63</v>
          </cell>
        </row>
        <row r="60">
          <cell r="A60" t="str">
            <v>LTNZ TRC</v>
          </cell>
          <cell r="M60">
            <v>270</v>
          </cell>
        </row>
        <row r="61">
          <cell r="A61" t="str">
            <v>LTNZ TRC</v>
          </cell>
          <cell r="M61">
            <v>270</v>
          </cell>
        </row>
        <row r="62">
          <cell r="A62" t="str">
            <v>LTNZ TRC</v>
          </cell>
          <cell r="M62">
            <v>281.26</v>
          </cell>
        </row>
        <row r="63">
          <cell r="A63" t="str">
            <v>LTNZ TRC</v>
          </cell>
          <cell r="M63">
            <v>348.76</v>
          </cell>
        </row>
        <row r="64">
          <cell r="A64" t="str">
            <v>LTNZ HO</v>
          </cell>
          <cell r="M64">
            <v>157.5</v>
          </cell>
        </row>
        <row r="65">
          <cell r="A65" t="str">
            <v>LTNZ HO</v>
          </cell>
          <cell r="M65">
            <v>525</v>
          </cell>
        </row>
        <row r="66">
          <cell r="A66" t="str">
            <v>LTNZ HO</v>
          </cell>
          <cell r="M66">
            <v>220</v>
          </cell>
        </row>
        <row r="67">
          <cell r="A67" t="str">
            <v>LTNZ HO</v>
          </cell>
          <cell r="M67">
            <v>99</v>
          </cell>
        </row>
        <row r="68">
          <cell r="A68" t="str">
            <v>LTNZ HO</v>
          </cell>
          <cell r="M68">
            <v>396</v>
          </cell>
        </row>
        <row r="69">
          <cell r="A69" t="str">
            <v>LTNZ HO</v>
          </cell>
          <cell r="M69">
            <v>106.66</v>
          </cell>
        </row>
        <row r="70">
          <cell r="A70" t="str">
            <v>LTNZ NPE</v>
          </cell>
          <cell r="M70">
            <v>140.63</v>
          </cell>
        </row>
        <row r="71">
          <cell r="A71" t="str">
            <v>LTNZ PMR</v>
          </cell>
          <cell r="M71">
            <v>135</v>
          </cell>
        </row>
        <row r="72">
          <cell r="A72" t="str">
            <v>LTNZ HO</v>
          </cell>
          <cell r="M72">
            <v>1251</v>
          </cell>
        </row>
        <row r="73">
          <cell r="A73" t="str">
            <v>LTNZ HO</v>
          </cell>
          <cell r="M73">
            <v>556</v>
          </cell>
        </row>
        <row r="74">
          <cell r="A74" t="str">
            <v>LTNZ HO</v>
          </cell>
          <cell r="M74">
            <v>130</v>
          </cell>
        </row>
        <row r="75">
          <cell r="A75" t="str">
            <v>LTNZ HO</v>
          </cell>
          <cell r="M75">
            <v>135</v>
          </cell>
        </row>
        <row r="76">
          <cell r="A76" t="str">
            <v>LTNZ HO</v>
          </cell>
          <cell r="M76">
            <v>120</v>
          </cell>
        </row>
        <row r="77">
          <cell r="A77" t="str">
            <v>LTNZ HO</v>
          </cell>
          <cell r="M77">
            <v>390</v>
          </cell>
        </row>
        <row r="78">
          <cell r="A78" t="str">
            <v>LTNZ HO</v>
          </cell>
          <cell r="M78">
            <v>110</v>
          </cell>
        </row>
        <row r="79">
          <cell r="A79" t="str">
            <v>LTNZ HO</v>
          </cell>
          <cell r="M79">
            <v>216</v>
          </cell>
        </row>
        <row r="80">
          <cell r="A80" t="str">
            <v>LTNZ HO</v>
          </cell>
          <cell r="M80">
            <v>348.76</v>
          </cell>
        </row>
        <row r="81">
          <cell r="A81" t="str">
            <v>LTNZ HO</v>
          </cell>
          <cell r="M81">
            <v>140.63</v>
          </cell>
        </row>
        <row r="82">
          <cell r="A82" t="str">
            <v>LTNZ HO</v>
          </cell>
          <cell r="M82">
            <v>129.38</v>
          </cell>
        </row>
        <row r="83">
          <cell r="A83" t="str">
            <v>LTNZ HO</v>
          </cell>
          <cell r="M83">
            <v>218</v>
          </cell>
        </row>
        <row r="84">
          <cell r="A84" t="str">
            <v>LTNZ HO</v>
          </cell>
          <cell r="M84">
            <v>222</v>
          </cell>
        </row>
        <row r="85">
          <cell r="A85" t="str">
            <v>LTNZ HO</v>
          </cell>
          <cell r="M85">
            <v>108</v>
          </cell>
        </row>
        <row r="86">
          <cell r="A86" t="str">
            <v>LTNZ HO</v>
          </cell>
          <cell r="M86">
            <v>95</v>
          </cell>
        </row>
        <row r="87">
          <cell r="A87" t="str">
            <v>LTNZ HO</v>
          </cell>
          <cell r="M87">
            <v>115</v>
          </cell>
        </row>
        <row r="88">
          <cell r="A88" t="str">
            <v>LTNZ HO</v>
          </cell>
          <cell r="M88">
            <v>121.5</v>
          </cell>
        </row>
        <row r="89">
          <cell r="A89" t="str">
            <v>LTNZ HO</v>
          </cell>
          <cell r="M89">
            <v>112.5</v>
          </cell>
        </row>
        <row r="90">
          <cell r="A90" t="str">
            <v>LTNZ HO</v>
          </cell>
          <cell r="M90">
            <v>125</v>
          </cell>
        </row>
        <row r="91">
          <cell r="A91" t="str">
            <v>LTNZ HO</v>
          </cell>
          <cell r="M91">
            <v>106.66</v>
          </cell>
        </row>
        <row r="92">
          <cell r="A92" t="str">
            <v>LTNZ CHC</v>
          </cell>
          <cell r="M92">
            <v>100</v>
          </cell>
        </row>
        <row r="93">
          <cell r="A93" t="str">
            <v>LTNZ CHC</v>
          </cell>
          <cell r="M93">
            <v>100</v>
          </cell>
        </row>
        <row r="94">
          <cell r="A94" t="str">
            <v>LTNZ HO</v>
          </cell>
          <cell r="M94">
            <v>345</v>
          </cell>
        </row>
        <row r="95">
          <cell r="A95" t="str">
            <v>LTNZ HO</v>
          </cell>
          <cell r="M95">
            <v>135</v>
          </cell>
        </row>
        <row r="96">
          <cell r="A96" t="str">
            <v>LTNZ HO</v>
          </cell>
          <cell r="M96">
            <v>135</v>
          </cell>
        </row>
        <row r="97">
          <cell r="A97" t="str">
            <v>LTNZ HO</v>
          </cell>
          <cell r="M97">
            <v>135</v>
          </cell>
        </row>
        <row r="98">
          <cell r="A98" t="str">
            <v>LTNZ HO</v>
          </cell>
          <cell r="M98">
            <v>375</v>
          </cell>
        </row>
        <row r="99">
          <cell r="A99" t="str">
            <v>LTNZ HO</v>
          </cell>
          <cell r="M99">
            <v>122.6</v>
          </cell>
        </row>
        <row r="100">
          <cell r="A100" t="str">
            <v>LTNZ HO</v>
          </cell>
          <cell r="M100">
            <v>196</v>
          </cell>
        </row>
        <row r="101">
          <cell r="A101" t="str">
            <v>LTNZ HO</v>
          </cell>
          <cell r="M101">
            <v>112.5</v>
          </cell>
        </row>
        <row r="102">
          <cell r="A102" t="str">
            <v>LTNZ HO</v>
          </cell>
          <cell r="M102">
            <v>141.75</v>
          </cell>
        </row>
        <row r="103">
          <cell r="A103" t="str">
            <v>LTNZ HO</v>
          </cell>
          <cell r="M103">
            <v>230</v>
          </cell>
        </row>
        <row r="104">
          <cell r="A104" t="str">
            <v>LTNZ HO</v>
          </cell>
          <cell r="M104">
            <v>135</v>
          </cell>
        </row>
        <row r="105">
          <cell r="A105" t="str">
            <v>LTNZ HO</v>
          </cell>
          <cell r="M105">
            <v>135</v>
          </cell>
        </row>
        <row r="106">
          <cell r="A106" t="str">
            <v>LTNZ TRC</v>
          </cell>
          <cell r="M106">
            <v>120</v>
          </cell>
        </row>
        <row r="107">
          <cell r="A107" t="str">
            <v>LTNZ TRC</v>
          </cell>
          <cell r="M107">
            <v>120</v>
          </cell>
        </row>
        <row r="108">
          <cell r="A108" t="str">
            <v>LTNZ TRC</v>
          </cell>
          <cell r="M108">
            <v>135</v>
          </cell>
        </row>
        <row r="109">
          <cell r="A109" t="str">
            <v>LTNZ HO</v>
          </cell>
          <cell r="M109">
            <v>135</v>
          </cell>
        </row>
        <row r="110">
          <cell r="A110" t="str">
            <v>LTNZ HO</v>
          </cell>
          <cell r="M110">
            <v>236.26</v>
          </cell>
        </row>
        <row r="111">
          <cell r="A111" t="str">
            <v>LTNZ HO</v>
          </cell>
          <cell r="M111">
            <v>90.85</v>
          </cell>
        </row>
        <row r="112">
          <cell r="A112" t="str">
            <v>LTNZ HO</v>
          </cell>
          <cell r="M112">
            <v>878</v>
          </cell>
        </row>
        <row r="113">
          <cell r="A113" t="str">
            <v>LTNZ CHC</v>
          </cell>
          <cell r="M113">
            <v>492.75</v>
          </cell>
        </row>
        <row r="114">
          <cell r="A114" t="str">
            <v>LTNZ HO</v>
          </cell>
          <cell r="M114">
            <v>126</v>
          </cell>
        </row>
        <row r="115">
          <cell r="A115" t="str">
            <v>LTNZ HO</v>
          </cell>
          <cell r="M115">
            <v>146.25</v>
          </cell>
        </row>
        <row r="116">
          <cell r="A116" t="str">
            <v>LTNZ HO</v>
          </cell>
          <cell r="M116">
            <v>122.63</v>
          </cell>
        </row>
        <row r="117">
          <cell r="A117" t="str">
            <v>LTNZ HO</v>
          </cell>
          <cell r="M117">
            <v>122.63</v>
          </cell>
        </row>
        <row r="118">
          <cell r="A118" t="str">
            <v>LTNZ WLG</v>
          </cell>
          <cell r="M118">
            <v>107</v>
          </cell>
        </row>
        <row r="119">
          <cell r="A119" t="str">
            <v>LTNZ CHC</v>
          </cell>
          <cell r="M119">
            <v>104</v>
          </cell>
        </row>
        <row r="120">
          <cell r="A120" t="str">
            <v>LTNZ DUD</v>
          </cell>
          <cell r="M120">
            <v>247.5</v>
          </cell>
        </row>
        <row r="121">
          <cell r="A121" t="str">
            <v>LTNZ HO</v>
          </cell>
          <cell r="M121">
            <v>360</v>
          </cell>
        </row>
        <row r="122">
          <cell r="A122" t="str">
            <v>LTNZ HO</v>
          </cell>
          <cell r="M122">
            <v>105</v>
          </cell>
        </row>
        <row r="123">
          <cell r="A123" t="str">
            <v>LTNZ HO</v>
          </cell>
          <cell r="M123">
            <v>105</v>
          </cell>
        </row>
        <row r="124">
          <cell r="A124" t="str">
            <v>LTNZ HO</v>
          </cell>
          <cell r="M124">
            <v>105</v>
          </cell>
        </row>
        <row r="125">
          <cell r="A125" t="str">
            <v>LTNZ HO</v>
          </cell>
          <cell r="M125">
            <v>105</v>
          </cell>
        </row>
        <row r="126">
          <cell r="A126" t="str">
            <v>LTNZ HO</v>
          </cell>
          <cell r="M126">
            <v>115</v>
          </cell>
        </row>
        <row r="127">
          <cell r="A127" t="str">
            <v>LTNZ HO</v>
          </cell>
          <cell r="M127">
            <v>1140</v>
          </cell>
        </row>
        <row r="128">
          <cell r="A128" t="str">
            <v>LTNZ HO</v>
          </cell>
          <cell r="M128">
            <v>135</v>
          </cell>
        </row>
        <row r="129">
          <cell r="A129" t="str">
            <v>LTNZ HO</v>
          </cell>
          <cell r="M129">
            <v>104</v>
          </cell>
        </row>
        <row r="130">
          <cell r="A130" t="str">
            <v>LTNZ NPE</v>
          </cell>
          <cell r="M130">
            <v>140.63</v>
          </cell>
        </row>
        <row r="131">
          <cell r="A131" t="str">
            <v>LTNZ WLG</v>
          </cell>
          <cell r="M131">
            <v>170</v>
          </cell>
        </row>
        <row r="132">
          <cell r="A132" t="str">
            <v>LTNZ HO</v>
          </cell>
          <cell r="M132">
            <v>135</v>
          </cell>
        </row>
        <row r="133">
          <cell r="A133" t="str">
            <v>LTNZ HO</v>
          </cell>
          <cell r="M133">
            <v>93</v>
          </cell>
        </row>
        <row r="134">
          <cell r="A134" t="str">
            <v>LTNZ HO</v>
          </cell>
          <cell r="M134">
            <v>93</v>
          </cell>
        </row>
        <row r="135">
          <cell r="A135" t="str">
            <v>LTNZ HO</v>
          </cell>
          <cell r="M135">
            <v>93</v>
          </cell>
        </row>
        <row r="136">
          <cell r="A136" t="str">
            <v>LTNZ HO</v>
          </cell>
          <cell r="M136">
            <v>146.25</v>
          </cell>
        </row>
      </sheetData>
      <sheetData sheetId="12">
        <row r="1">
          <cell r="A1" t="str">
            <v>Detailed Accommodation Analysis:</v>
          </cell>
        </row>
        <row r="3">
          <cell r="A3" t="str">
            <v>Company:</v>
          </cell>
        </row>
        <row r="4">
          <cell r="A4" t="str">
            <v>Cost Centres:</v>
          </cell>
          <cell r="M4" t="str">
            <v>Description</v>
          </cell>
        </row>
        <row r="5">
          <cell r="A5" t="str">
            <v>For the Period:</v>
          </cell>
          <cell r="M5" t="str">
            <v>International - Accommodation</v>
          </cell>
        </row>
        <row r="6">
          <cell r="A6" t="str">
            <v>Type of Sale:</v>
          </cell>
        </row>
        <row r="7">
          <cell r="A7" t="str">
            <v>Client Profile:</v>
          </cell>
        </row>
        <row r="8">
          <cell r="A8" t="str">
            <v>Agency Branches:</v>
          </cell>
        </row>
        <row r="10">
          <cell r="M10">
            <v>3615</v>
          </cell>
        </row>
        <row r="11">
          <cell r="A11" t="str">
            <v>Cost Centre</v>
          </cell>
          <cell r="M11" t="str">
            <v> Total</v>
          </cell>
        </row>
        <row r="12">
          <cell r="A12" t="str">
            <v>LTNZ HO</v>
          </cell>
          <cell r="M12">
            <v>622</v>
          </cell>
        </row>
        <row r="13">
          <cell r="A13" t="str">
            <v>LTNZ HO</v>
          </cell>
          <cell r="M13">
            <v>387</v>
          </cell>
        </row>
        <row r="14">
          <cell r="A14" t="str">
            <v>LTNZ HO</v>
          </cell>
          <cell r="M14">
            <v>1320</v>
          </cell>
        </row>
        <row r="15">
          <cell r="A15" t="str">
            <v>LTNZ HO</v>
          </cell>
          <cell r="M15">
            <v>358</v>
          </cell>
        </row>
        <row r="16">
          <cell r="A16" t="str">
            <v>LTNZ HO</v>
          </cell>
          <cell r="M16">
            <v>430</v>
          </cell>
        </row>
        <row r="17">
          <cell r="A17" t="str">
            <v>LTNZ HO</v>
          </cell>
          <cell r="M17">
            <v>498</v>
          </cell>
        </row>
      </sheetData>
      <sheetData sheetId="13">
        <row r="1">
          <cell r="A1" t="str">
            <v>Detailed Car Rental Analysis:</v>
          </cell>
        </row>
        <row r="3">
          <cell r="A3" t="str">
            <v>Company:</v>
          </cell>
          <cell r="M3" t="str">
            <v>Description</v>
          </cell>
        </row>
        <row r="4">
          <cell r="A4" t="str">
            <v>Cost Centres:</v>
          </cell>
          <cell r="M4" t="str">
            <v>International - Car Hire</v>
          </cell>
        </row>
        <row r="5">
          <cell r="A5" t="str">
            <v>For the Period:</v>
          </cell>
          <cell r="M5" t="str">
            <v>Domestic - Car Hire</v>
          </cell>
        </row>
        <row r="6">
          <cell r="A6" t="str">
            <v>Type of Sale:</v>
          </cell>
        </row>
        <row r="7">
          <cell r="A7" t="str">
            <v>Client Profile:</v>
          </cell>
        </row>
        <row r="8">
          <cell r="A8" t="str">
            <v>Agency Branches:</v>
          </cell>
        </row>
        <row r="10">
          <cell r="M10">
            <v>6040.960000000003</v>
          </cell>
        </row>
        <row r="11">
          <cell r="A11" t="str">
            <v>Cost Centre</v>
          </cell>
          <cell r="M11" t="str">
            <v> Total</v>
          </cell>
        </row>
        <row r="12">
          <cell r="A12" t="str">
            <v>LTNZ HO</v>
          </cell>
          <cell r="M12">
            <v>132.76</v>
          </cell>
        </row>
        <row r="13">
          <cell r="A13" t="str">
            <v>LTNZ HO</v>
          </cell>
          <cell r="M13">
            <v>54</v>
          </cell>
        </row>
        <row r="14">
          <cell r="A14" t="str">
            <v>LTNZ HO</v>
          </cell>
          <cell r="M14">
            <v>132.76</v>
          </cell>
        </row>
        <row r="15">
          <cell r="A15" t="str">
            <v>LTNZ HO</v>
          </cell>
          <cell r="M15">
            <v>59</v>
          </cell>
        </row>
        <row r="16">
          <cell r="A16" t="str">
            <v>LTNZ HO</v>
          </cell>
          <cell r="M16">
            <v>85</v>
          </cell>
        </row>
        <row r="17">
          <cell r="A17" t="str">
            <v>LTNZ HO</v>
          </cell>
          <cell r="M17">
            <v>59</v>
          </cell>
        </row>
        <row r="18">
          <cell r="A18" t="str">
            <v>LTNZ PMR</v>
          </cell>
          <cell r="M18">
            <v>95</v>
          </cell>
        </row>
        <row r="19">
          <cell r="A19" t="str">
            <v>LTNZ HO</v>
          </cell>
          <cell r="M19">
            <v>177</v>
          </cell>
        </row>
        <row r="20">
          <cell r="A20" t="str">
            <v>LTNZ TRC</v>
          </cell>
          <cell r="M20">
            <v>347.35</v>
          </cell>
        </row>
        <row r="21">
          <cell r="A21" t="str">
            <v>LTNZ HO</v>
          </cell>
          <cell r="M21">
            <v>73.13</v>
          </cell>
        </row>
        <row r="22">
          <cell r="A22" t="str">
            <v>LTNZ HO</v>
          </cell>
          <cell r="M22">
            <v>73.13</v>
          </cell>
        </row>
        <row r="23">
          <cell r="A23" t="str">
            <v>LTNZ HO</v>
          </cell>
          <cell r="M23">
            <v>292.52</v>
          </cell>
        </row>
        <row r="24">
          <cell r="A24" t="str">
            <v>LTNZ HO</v>
          </cell>
          <cell r="M24">
            <v>60.75</v>
          </cell>
        </row>
        <row r="25">
          <cell r="A25" t="str">
            <v>LTNZ HO</v>
          </cell>
          <cell r="M25">
            <v>54</v>
          </cell>
        </row>
        <row r="26">
          <cell r="A26" t="str">
            <v>LTNZ AKL</v>
          </cell>
          <cell r="M26">
            <v>60.75</v>
          </cell>
        </row>
        <row r="27">
          <cell r="A27" t="str">
            <v>LTNZ HO</v>
          </cell>
          <cell r="M27">
            <v>59</v>
          </cell>
        </row>
        <row r="28">
          <cell r="A28" t="str">
            <v>LTNZ TRC</v>
          </cell>
          <cell r="M28">
            <v>132.76</v>
          </cell>
        </row>
        <row r="29">
          <cell r="A29" t="str">
            <v>LTNZ HO</v>
          </cell>
          <cell r="M29">
            <v>224.2</v>
          </cell>
        </row>
        <row r="30">
          <cell r="A30" t="str">
            <v>LTNZ HO</v>
          </cell>
          <cell r="M30">
            <v>243</v>
          </cell>
        </row>
        <row r="31">
          <cell r="A31" t="str">
            <v>LTNZ HO</v>
          </cell>
          <cell r="M31">
            <v>60.75</v>
          </cell>
        </row>
        <row r="32">
          <cell r="A32" t="str">
            <v>LTNZ HO</v>
          </cell>
          <cell r="M32">
            <v>168.15</v>
          </cell>
        </row>
        <row r="33">
          <cell r="A33" t="str">
            <v>LTNZ HO</v>
          </cell>
          <cell r="M33">
            <v>66.38</v>
          </cell>
        </row>
        <row r="34">
          <cell r="A34" t="str">
            <v>LTNZ TRC</v>
          </cell>
          <cell r="M34">
            <v>66.38</v>
          </cell>
        </row>
        <row r="35">
          <cell r="A35" t="str">
            <v>LTNZ HO</v>
          </cell>
          <cell r="M35">
            <v>132.76</v>
          </cell>
        </row>
        <row r="36">
          <cell r="A36" t="str">
            <v>LTNZ HO</v>
          </cell>
          <cell r="M36">
            <v>132.76</v>
          </cell>
        </row>
        <row r="37">
          <cell r="A37" t="str">
            <v>LTNZ HO</v>
          </cell>
          <cell r="M37">
            <v>123</v>
          </cell>
        </row>
        <row r="38">
          <cell r="A38" t="str">
            <v>LTNZ HO</v>
          </cell>
          <cell r="M38">
            <v>132.76</v>
          </cell>
        </row>
        <row r="39">
          <cell r="A39" t="str">
            <v>LTNZ HO</v>
          </cell>
          <cell r="M39">
            <v>132.76</v>
          </cell>
        </row>
        <row r="40">
          <cell r="A40" t="str">
            <v>LTNZ HO</v>
          </cell>
          <cell r="M40">
            <v>66.38</v>
          </cell>
        </row>
        <row r="41">
          <cell r="A41" t="str">
            <v>LTNZ HO</v>
          </cell>
          <cell r="M41">
            <v>199.11</v>
          </cell>
        </row>
        <row r="42">
          <cell r="A42" t="str">
            <v>LTNZ HO</v>
          </cell>
          <cell r="M42">
            <v>0</v>
          </cell>
        </row>
        <row r="43">
          <cell r="A43" t="str">
            <v>LTNZ HO</v>
          </cell>
          <cell r="M43">
            <v>199.14</v>
          </cell>
        </row>
        <row r="44">
          <cell r="A44" t="str">
            <v>LTNZ HO</v>
          </cell>
          <cell r="M44">
            <v>168.15</v>
          </cell>
        </row>
        <row r="45">
          <cell r="A45" t="str">
            <v>LTNZ HO</v>
          </cell>
          <cell r="M45">
            <v>189.18</v>
          </cell>
        </row>
        <row r="46">
          <cell r="A46" t="str">
            <v>LTNZ HO</v>
          </cell>
          <cell r="M46">
            <v>132.76</v>
          </cell>
        </row>
        <row r="47">
          <cell r="A47" t="str">
            <v>LTNZ HO</v>
          </cell>
          <cell r="M47">
            <v>132.76</v>
          </cell>
        </row>
        <row r="48">
          <cell r="A48" t="str">
            <v>LTNZ HO</v>
          </cell>
          <cell r="M48">
            <v>132.76</v>
          </cell>
        </row>
        <row r="49">
          <cell r="A49" t="str">
            <v>LTNZ HO</v>
          </cell>
          <cell r="M49">
            <v>132.76</v>
          </cell>
        </row>
        <row r="50">
          <cell r="A50" t="str">
            <v>LTNZ TRC</v>
          </cell>
          <cell r="M50">
            <v>95.63</v>
          </cell>
        </row>
        <row r="51">
          <cell r="A51" t="str">
            <v>LTNZ TRC</v>
          </cell>
          <cell r="M51">
            <v>56.25</v>
          </cell>
        </row>
        <row r="52">
          <cell r="A52" t="str">
            <v>LTNZ HO</v>
          </cell>
          <cell r="M52">
            <v>118</v>
          </cell>
        </row>
        <row r="53">
          <cell r="A53" t="str">
            <v>LTNZ HO</v>
          </cell>
          <cell r="M53">
            <v>324</v>
          </cell>
        </row>
        <row r="54">
          <cell r="A54" t="str">
            <v>LTNZ HO</v>
          </cell>
          <cell r="M54">
            <v>54</v>
          </cell>
        </row>
        <row r="55">
          <cell r="A55" t="str">
            <v>LTNZ HO</v>
          </cell>
          <cell r="M55">
            <v>232.89</v>
          </cell>
        </row>
        <row r="56">
          <cell r="A56" t="str">
            <v>LTNZ HO</v>
          </cell>
          <cell r="M56">
            <v>66.38</v>
          </cell>
        </row>
        <row r="57">
          <cell r="A57" t="str">
            <v>LTNZ HO</v>
          </cell>
          <cell r="M57">
            <v>130</v>
          </cell>
        </row>
        <row r="58">
          <cell r="A58" t="str">
            <v>LTNZ HO</v>
          </cell>
          <cell r="M58">
            <v>121.5</v>
          </cell>
        </row>
        <row r="59">
          <cell r="A59" t="str">
            <v>LTNZ TRC</v>
          </cell>
          <cell r="M59">
            <v>58.5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partment Costs"/>
      <sheetName val="Dom Air"/>
      <sheetName val="Summary Air Analy Dom "/>
      <sheetName val="Tasman Air"/>
      <sheetName val="Summary Air Analy Tasman"/>
      <sheetName val="Intl Air"/>
      <sheetName val="Dom Accomm"/>
      <sheetName val="Intl Accom"/>
      <sheetName val="Cars"/>
      <sheetName val="Top Sectors Report"/>
      <sheetName val="Comments"/>
      <sheetName val="Travel Expenses"/>
    </sheetNames>
    <sheetDataSet>
      <sheetData sheetId="6">
        <row r="9">
          <cell r="M9" t="str">
            <v>Fare</v>
          </cell>
        </row>
        <row r="10">
          <cell r="M10" t="str">
            <v>Paid</v>
          </cell>
        </row>
        <row r="11">
          <cell r="M11">
            <v>5028</v>
          </cell>
        </row>
        <row r="12">
          <cell r="M12">
            <v>2518</v>
          </cell>
        </row>
        <row r="13">
          <cell r="M13">
            <v>2937</v>
          </cell>
        </row>
        <row r="14">
          <cell r="M14">
            <v>1929</v>
          </cell>
        </row>
        <row r="15">
          <cell r="M15">
            <v>1158</v>
          </cell>
        </row>
        <row r="16">
          <cell r="M16">
            <v>1158</v>
          </cell>
        </row>
        <row r="17">
          <cell r="M17">
            <v>190</v>
          </cell>
        </row>
        <row r="18">
          <cell r="M18">
            <v>190</v>
          </cell>
        </row>
        <row r="19">
          <cell r="M19">
            <v>459</v>
          </cell>
        </row>
        <row r="20">
          <cell r="M20">
            <v>1365</v>
          </cell>
        </row>
        <row r="21">
          <cell r="M21">
            <v>1365</v>
          </cell>
        </row>
        <row r="22">
          <cell r="M22">
            <v>598</v>
          </cell>
        </row>
        <row r="23">
          <cell r="M23">
            <v>1365</v>
          </cell>
        </row>
        <row r="24">
          <cell r="M24">
            <v>412</v>
          </cell>
        </row>
        <row r="25">
          <cell r="M25">
            <v>1365</v>
          </cell>
        </row>
        <row r="26">
          <cell r="M26">
            <v>3165</v>
          </cell>
        </row>
        <row r="27">
          <cell r="M27">
            <v>25202</v>
          </cell>
        </row>
      </sheetData>
      <sheetData sheetId="9">
        <row r="1">
          <cell r="A1" t="str">
            <v>Detailed Car Rental Analysis </v>
          </cell>
        </row>
        <row r="3">
          <cell r="A3" t="str">
            <v>Domestic and International</v>
          </cell>
        </row>
        <row r="5">
          <cell r="A5" t="str">
            <v>Company:</v>
          </cell>
        </row>
        <row r="6">
          <cell r="A6" t="str">
            <v>Cost Centres:</v>
          </cell>
        </row>
        <row r="7">
          <cell r="A7" t="str">
            <v>For the Period:</v>
          </cell>
        </row>
        <row r="8">
          <cell r="A8" t="str">
            <v>Date Type:</v>
          </cell>
        </row>
        <row r="9">
          <cell r="A9" t="str">
            <v>Type of Sale:</v>
          </cell>
        </row>
        <row r="10">
          <cell r="A10" t="str">
            <v>Client Profile:</v>
          </cell>
        </row>
        <row r="11">
          <cell r="A11" t="str">
            <v>Agency Branches:</v>
          </cell>
        </row>
        <row r="13">
          <cell r="A13" t="str">
            <v>Cost Centre</v>
          </cell>
        </row>
        <row r="14">
          <cell r="A14" t="str">
            <v>FH AKL</v>
          </cell>
        </row>
        <row r="15">
          <cell r="A15" t="str">
            <v>FH AKL</v>
          </cell>
        </row>
        <row r="16">
          <cell r="A16" t="str">
            <v>FH AKL</v>
          </cell>
        </row>
        <row r="17">
          <cell r="A17" t="str">
            <v>FH CANT</v>
          </cell>
        </row>
        <row r="18">
          <cell r="A18" t="str">
            <v>FH CANT</v>
          </cell>
        </row>
        <row r="19">
          <cell r="A19" t="str">
            <v>FH CENT</v>
          </cell>
        </row>
        <row r="20">
          <cell r="A20" t="str">
            <v>FH CENT</v>
          </cell>
        </row>
        <row r="21">
          <cell r="A21" t="str">
            <v>FH CENT</v>
          </cell>
        </row>
        <row r="22">
          <cell r="A22" t="str">
            <v>FH CENT</v>
          </cell>
        </row>
        <row r="23">
          <cell r="A23" t="str">
            <v>FH CIV STH</v>
          </cell>
        </row>
        <row r="24">
          <cell r="A24" t="str">
            <v>FH CIV STH</v>
          </cell>
        </row>
        <row r="25">
          <cell r="A25" t="str">
            <v>FH CIV STH</v>
          </cell>
        </row>
        <row r="26">
          <cell r="A26" t="str">
            <v>FH CIV STH</v>
          </cell>
        </row>
        <row r="27">
          <cell r="A27" t="str">
            <v>FH CIV STH</v>
          </cell>
        </row>
        <row r="28">
          <cell r="A28" t="str">
            <v>FH CORP</v>
          </cell>
        </row>
        <row r="29">
          <cell r="A29" t="str">
            <v>FH CORP</v>
          </cell>
        </row>
        <row r="30">
          <cell r="A30" t="str">
            <v>FH CORP</v>
          </cell>
        </row>
        <row r="31">
          <cell r="A31" t="str">
            <v>FH CORP</v>
          </cell>
        </row>
        <row r="32">
          <cell r="A32" t="str">
            <v>FH CORP</v>
          </cell>
        </row>
        <row r="33">
          <cell r="A33" t="str">
            <v>FH CORP</v>
          </cell>
        </row>
        <row r="34">
          <cell r="A34" t="str">
            <v>FH CORP</v>
          </cell>
        </row>
        <row r="35">
          <cell r="A35" t="str">
            <v>FH CORP</v>
          </cell>
        </row>
        <row r="36">
          <cell r="A36" t="str">
            <v>FH CORP</v>
          </cell>
        </row>
        <row r="37">
          <cell r="A37" t="str">
            <v>FH CORP</v>
          </cell>
        </row>
        <row r="38">
          <cell r="A38" t="str">
            <v>FH CORP</v>
          </cell>
        </row>
        <row r="39">
          <cell r="A39" t="str">
            <v>FH CORP</v>
          </cell>
        </row>
        <row r="40">
          <cell r="A40" t="str">
            <v>FH CORP</v>
          </cell>
        </row>
        <row r="41">
          <cell r="A41" t="str">
            <v>FH CORP</v>
          </cell>
        </row>
        <row r="42">
          <cell r="A42" t="str">
            <v>FH CORP</v>
          </cell>
        </row>
        <row r="43">
          <cell r="A43" t="str">
            <v>FH CORP</v>
          </cell>
        </row>
        <row r="44">
          <cell r="A44" t="str">
            <v>FH CORP</v>
          </cell>
        </row>
        <row r="45">
          <cell r="A45" t="str">
            <v>FH CORP</v>
          </cell>
        </row>
        <row r="46">
          <cell r="A46" t="str">
            <v>FH CORP</v>
          </cell>
        </row>
        <row r="47">
          <cell r="A47" t="str">
            <v>FH CORP</v>
          </cell>
        </row>
        <row r="48">
          <cell r="A48" t="str">
            <v>FH CORP</v>
          </cell>
        </row>
        <row r="49">
          <cell r="A49" t="str">
            <v>FH CORP</v>
          </cell>
        </row>
        <row r="50">
          <cell r="A50" t="str">
            <v>FH CORP</v>
          </cell>
        </row>
        <row r="51">
          <cell r="A51" t="str">
            <v>FH CORP</v>
          </cell>
        </row>
        <row r="52">
          <cell r="A52" t="str">
            <v>FH CORP</v>
          </cell>
        </row>
        <row r="53">
          <cell r="A53" t="str">
            <v>FH CORP</v>
          </cell>
        </row>
        <row r="54">
          <cell r="A54" t="str">
            <v>FH CORP</v>
          </cell>
        </row>
        <row r="55">
          <cell r="A55" t="str">
            <v>FH CORP</v>
          </cell>
        </row>
        <row r="56">
          <cell r="A56" t="str">
            <v>FH CORP</v>
          </cell>
        </row>
        <row r="57">
          <cell r="A57" t="str">
            <v>FH CORP</v>
          </cell>
        </row>
        <row r="58">
          <cell r="A58" t="str">
            <v>FH CORP</v>
          </cell>
        </row>
        <row r="59">
          <cell r="A59" t="str">
            <v>FH CORP</v>
          </cell>
        </row>
        <row r="60">
          <cell r="A60" t="str">
            <v>FH CORP</v>
          </cell>
        </row>
        <row r="61">
          <cell r="A61" t="str">
            <v>FH CORP</v>
          </cell>
        </row>
        <row r="62">
          <cell r="A62" t="str">
            <v>FH CORP</v>
          </cell>
        </row>
        <row r="63">
          <cell r="A63" t="str">
            <v>FH CORP</v>
          </cell>
        </row>
        <row r="64">
          <cell r="A64" t="str">
            <v>FH CORP</v>
          </cell>
        </row>
        <row r="65">
          <cell r="A65" t="str">
            <v>FH CORP</v>
          </cell>
        </row>
        <row r="66">
          <cell r="A66" t="str">
            <v>FH CORP</v>
          </cell>
        </row>
        <row r="67">
          <cell r="A67" t="str">
            <v>FH CORP</v>
          </cell>
        </row>
        <row r="68">
          <cell r="A68" t="str">
            <v>FH CORP</v>
          </cell>
        </row>
        <row r="69">
          <cell r="A69" t="str">
            <v>FH CORP</v>
          </cell>
        </row>
        <row r="70">
          <cell r="A70" t="str">
            <v>FH CORP</v>
          </cell>
        </row>
        <row r="71">
          <cell r="A71" t="str">
            <v>FH CORP</v>
          </cell>
        </row>
        <row r="72">
          <cell r="A72" t="str">
            <v>FH CORP</v>
          </cell>
        </row>
        <row r="73">
          <cell r="A73" t="str">
            <v>FH CORP</v>
          </cell>
        </row>
        <row r="74">
          <cell r="A74" t="str">
            <v>FH CORP</v>
          </cell>
        </row>
        <row r="75">
          <cell r="A75" t="str">
            <v>FH CORP</v>
          </cell>
        </row>
        <row r="76">
          <cell r="A76" t="str">
            <v>FH CORP</v>
          </cell>
        </row>
        <row r="77">
          <cell r="A77" t="str">
            <v>FH CORP</v>
          </cell>
        </row>
        <row r="78">
          <cell r="A78" t="str">
            <v>FH CORP</v>
          </cell>
        </row>
        <row r="79">
          <cell r="A79" t="str">
            <v>FH CORP</v>
          </cell>
        </row>
        <row r="80">
          <cell r="A80" t="str">
            <v>FH CORP</v>
          </cell>
        </row>
        <row r="81">
          <cell r="A81" t="str">
            <v>FH CORP</v>
          </cell>
        </row>
        <row r="82">
          <cell r="A82" t="str">
            <v>FH CORP</v>
          </cell>
        </row>
        <row r="83">
          <cell r="A83" t="str">
            <v>FH CORP</v>
          </cell>
        </row>
        <row r="84">
          <cell r="A84" t="str">
            <v>FH CORP</v>
          </cell>
        </row>
        <row r="85">
          <cell r="A85" t="str">
            <v>FH DUNE</v>
          </cell>
        </row>
        <row r="86">
          <cell r="A86" t="str">
            <v>FH NORTH</v>
          </cell>
        </row>
        <row r="87">
          <cell r="A87" t="str">
            <v>FH SOUTH</v>
          </cell>
        </row>
        <row r="89">
          <cell r="A89" t="str">
            <v> Total</v>
          </cell>
        </row>
        <row r="98">
          <cell r="A98" t="str">
            <v>Description</v>
          </cell>
        </row>
        <row r="100">
          <cell r="A100" t="str">
            <v>International - Car Hire</v>
          </cell>
        </row>
        <row r="101">
          <cell r="A101" t="str">
            <v>Domestic - Car Hire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YTD Summary"/>
      <sheetName val="Department Costs"/>
      <sheetName val="Domestic Air"/>
      <sheetName val="Trans Tasman Air"/>
      <sheetName val="Intl Air"/>
      <sheetName val="Domestic Accomm"/>
      <sheetName val="Intl Accomm"/>
      <sheetName val="Cars"/>
    </sheetNames>
    <sheetDataSet>
      <sheetData sheetId="0">
        <row r="7">
          <cell r="B7">
            <v>84535.55999999998</v>
          </cell>
        </row>
        <row r="18">
          <cell r="B18">
            <v>1841</v>
          </cell>
        </row>
        <row r="29">
          <cell r="B29">
            <v>67834</v>
          </cell>
        </row>
        <row r="40">
          <cell r="B40">
            <v>17903.470000000005</v>
          </cell>
        </row>
        <row r="45">
          <cell r="B45">
            <v>6806</v>
          </cell>
        </row>
        <row r="50">
          <cell r="B50">
            <v>3036.8100000000004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O105"/>
  <sheetViews>
    <sheetView tabSelected="1" zoomScalePageLayoutView="0" workbookViewId="0" topLeftCell="A22">
      <selection activeCell="C62" sqref="C49:C62"/>
    </sheetView>
  </sheetViews>
  <sheetFormatPr defaultColWidth="9.140625" defaultRowHeight="15"/>
  <cols>
    <col min="1" max="1" width="13.28125" style="30" customWidth="1"/>
    <col min="2" max="2" width="16.28125" style="33" bestFit="1" customWidth="1"/>
    <col min="3" max="3" width="46.7109375" style="30" customWidth="1"/>
    <col min="4" max="4" width="14.28125" style="30" customWidth="1"/>
    <col min="5" max="5" width="11.421875" style="30" customWidth="1"/>
    <col min="6" max="6" width="12.57421875" style="100" customWidth="1"/>
    <col min="7" max="13" width="9.140625" style="100" customWidth="1"/>
    <col min="14" max="41" width="9.140625" style="31" customWidth="1"/>
    <col min="42" max="16384" width="9.140625" style="30" customWidth="1"/>
  </cols>
  <sheetData>
    <row r="1" spans="1:41" s="67" customFormat="1" ht="36" customHeight="1">
      <c r="A1" s="191" t="s">
        <v>35</v>
      </c>
      <c r="B1" s="191"/>
      <c r="C1" s="191"/>
      <c r="D1" s="191"/>
      <c r="E1" s="191"/>
      <c r="F1" s="98"/>
      <c r="G1" s="98"/>
      <c r="H1" s="98"/>
      <c r="I1" s="98"/>
      <c r="J1" s="98"/>
      <c r="K1" s="98"/>
      <c r="L1" s="98"/>
      <c r="M1" s="98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s="67" customFormat="1" ht="35.25" customHeight="1">
      <c r="A2" s="191" t="s">
        <v>30</v>
      </c>
      <c r="B2" s="191"/>
      <c r="C2" s="191" t="s">
        <v>36</v>
      </c>
      <c r="D2" s="191"/>
      <c r="E2" s="60" t="s">
        <v>1</v>
      </c>
      <c r="F2" s="98"/>
      <c r="G2" s="98"/>
      <c r="H2" s="98"/>
      <c r="I2" s="98"/>
      <c r="J2" s="98"/>
      <c r="K2" s="98"/>
      <c r="L2" s="98"/>
      <c r="M2" s="98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s="29" customFormat="1" ht="30" customHeight="1">
      <c r="A3" s="66" t="s">
        <v>7</v>
      </c>
      <c r="B3" s="192" t="s">
        <v>8</v>
      </c>
      <c r="C3" s="192"/>
      <c r="D3" s="66"/>
      <c r="E3" s="95"/>
      <c r="F3" s="99"/>
      <c r="G3" s="99"/>
      <c r="H3" s="99"/>
      <c r="I3" s="99"/>
      <c r="J3" s="99"/>
      <c r="K3" s="99"/>
      <c r="L3" s="99"/>
      <c r="M3" s="99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</row>
    <row r="4" spans="1:41" s="67" customFormat="1" ht="38.25">
      <c r="A4" s="65" t="s">
        <v>4</v>
      </c>
      <c r="B4" s="39" t="s">
        <v>31</v>
      </c>
      <c r="C4" s="65" t="s">
        <v>10</v>
      </c>
      <c r="D4" s="65" t="s">
        <v>11</v>
      </c>
      <c r="E4" s="60" t="s">
        <v>12</v>
      </c>
      <c r="F4" s="98"/>
      <c r="G4" s="98"/>
      <c r="H4" s="98"/>
      <c r="I4" s="98"/>
      <c r="J4" s="98"/>
      <c r="K4" s="98"/>
      <c r="L4" s="98"/>
      <c r="M4" s="98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1:41" s="67" customFormat="1" ht="12.75">
      <c r="A5" s="132"/>
      <c r="B5" s="39"/>
      <c r="C5" s="132"/>
      <c r="D5" s="132"/>
      <c r="E5" s="132"/>
      <c r="F5" s="155"/>
      <c r="G5" s="98"/>
      <c r="H5" s="98"/>
      <c r="I5" s="98"/>
      <c r="J5" s="98"/>
      <c r="K5" s="98"/>
      <c r="L5" s="98"/>
      <c r="M5" s="98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 s="67" customFormat="1" ht="12.75">
      <c r="A6" s="150"/>
      <c r="B6" s="40"/>
      <c r="C6" s="41"/>
      <c r="D6" s="41"/>
      <c r="E6" s="41"/>
      <c r="F6" s="155"/>
      <c r="G6" s="98"/>
      <c r="H6" s="98"/>
      <c r="I6" s="98"/>
      <c r="J6" s="98"/>
      <c r="K6" s="98"/>
      <c r="L6" s="98"/>
      <c r="M6" s="98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s="67" customFormat="1" ht="12.75">
      <c r="A7" s="132" t="s">
        <v>1</v>
      </c>
      <c r="B7" s="39"/>
      <c r="C7" s="132"/>
      <c r="D7" s="132"/>
      <c r="E7" s="132"/>
      <c r="F7" s="155"/>
      <c r="G7" s="98"/>
      <c r="H7" s="98"/>
      <c r="I7" s="98"/>
      <c r="J7" s="98"/>
      <c r="K7" s="98"/>
      <c r="L7" s="98"/>
      <c r="M7" s="98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</row>
    <row r="8" spans="1:41" s="67" customFormat="1" ht="12.75">
      <c r="A8" s="156" t="s">
        <v>32</v>
      </c>
      <c r="B8" s="119" t="s">
        <v>114</v>
      </c>
      <c r="C8" s="157"/>
      <c r="D8" s="157"/>
      <c r="E8" s="157"/>
      <c r="F8" s="155"/>
      <c r="G8" s="98"/>
      <c r="H8" s="98"/>
      <c r="I8" s="98"/>
      <c r="J8" s="98"/>
      <c r="K8" s="98"/>
      <c r="L8" s="98"/>
      <c r="M8" s="98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s="67" customFormat="1" ht="12.75">
      <c r="A9" s="41"/>
      <c r="B9" s="40"/>
      <c r="C9" s="41"/>
      <c r="D9" s="41"/>
      <c r="E9" s="92"/>
      <c r="F9" s="98"/>
      <c r="G9" s="98"/>
      <c r="H9" s="98"/>
      <c r="I9" s="98"/>
      <c r="J9" s="98"/>
      <c r="K9" s="98"/>
      <c r="L9" s="98"/>
      <c r="M9" s="98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s="67" customFormat="1" ht="25.5">
      <c r="A10" s="66" t="s">
        <v>7</v>
      </c>
      <c r="B10" s="192" t="s">
        <v>13</v>
      </c>
      <c r="C10" s="192"/>
      <c r="D10" s="66"/>
      <c r="E10" s="95"/>
      <c r="F10" s="98"/>
      <c r="G10" s="98"/>
      <c r="H10" s="98"/>
      <c r="I10" s="98"/>
      <c r="J10" s="98"/>
      <c r="K10" s="98"/>
      <c r="L10" s="98"/>
      <c r="M10" s="98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s="67" customFormat="1" ht="25.5">
      <c r="A11" s="47" t="s">
        <v>4</v>
      </c>
      <c r="B11" s="48" t="s">
        <v>31</v>
      </c>
      <c r="C11" s="47"/>
      <c r="D11" s="47"/>
      <c r="E11" s="94"/>
      <c r="F11" s="98"/>
      <c r="G11" s="98"/>
      <c r="H11" s="98"/>
      <c r="I11" s="98"/>
      <c r="J11" s="98"/>
      <c r="K11" s="98"/>
      <c r="L11" s="98"/>
      <c r="M11" s="98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6" ht="25.5">
      <c r="A12" s="150">
        <v>41062</v>
      </c>
      <c r="B12" s="40">
        <v>7114</v>
      </c>
      <c r="C12" s="41" t="s">
        <v>38</v>
      </c>
      <c r="D12" s="41" t="s">
        <v>37</v>
      </c>
      <c r="E12" s="41" t="s">
        <v>40</v>
      </c>
      <c r="F12" s="158"/>
    </row>
    <row r="13" spans="1:6" ht="25.5">
      <c r="A13" s="150">
        <v>41062</v>
      </c>
      <c r="B13" s="40">
        <v>488.25</v>
      </c>
      <c r="C13" s="41" t="s">
        <v>38</v>
      </c>
      <c r="D13" s="41" t="s">
        <v>39</v>
      </c>
      <c r="E13" s="41" t="s">
        <v>40</v>
      </c>
      <c r="F13" s="158"/>
    </row>
    <row r="14" spans="1:41" s="67" customFormat="1" ht="12.75">
      <c r="A14" s="150"/>
      <c r="B14" s="40"/>
      <c r="C14" s="41"/>
      <c r="D14" s="41"/>
      <c r="E14" s="41"/>
      <c r="F14" s="155"/>
      <c r="G14" s="98"/>
      <c r="H14" s="98"/>
      <c r="I14" s="98"/>
      <c r="J14" s="98"/>
      <c r="K14" s="98"/>
      <c r="L14" s="98"/>
      <c r="M14" s="98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</row>
    <row r="15" spans="1:41" s="67" customFormat="1" ht="12.75">
      <c r="A15" s="132"/>
      <c r="B15" s="39"/>
      <c r="C15" s="132"/>
      <c r="D15" s="132"/>
      <c r="E15" s="132"/>
      <c r="F15" s="155"/>
      <c r="G15" s="98"/>
      <c r="H15" s="98"/>
      <c r="I15" s="98"/>
      <c r="J15" s="98"/>
      <c r="K15" s="98"/>
      <c r="L15" s="98"/>
      <c r="M15" s="98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s="67" customFormat="1" ht="12.75">
      <c r="A16" s="65" t="s">
        <v>32</v>
      </c>
      <c r="B16" s="39">
        <f>SUM(B12:B15)</f>
        <v>7602.25</v>
      </c>
      <c r="C16" s="65"/>
      <c r="D16" s="65"/>
      <c r="E16" s="60"/>
      <c r="F16" s="98"/>
      <c r="G16" s="98"/>
      <c r="H16" s="98"/>
      <c r="I16" s="98"/>
      <c r="J16" s="98"/>
      <c r="K16" s="98"/>
      <c r="L16" s="98"/>
      <c r="M16" s="98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s="67" customFormat="1" ht="12.75">
      <c r="A17" s="65" t="s">
        <v>1</v>
      </c>
      <c r="B17" s="39" t="s">
        <v>1</v>
      </c>
      <c r="C17" s="41"/>
      <c r="D17" s="41"/>
      <c r="E17" s="92"/>
      <c r="F17" s="98"/>
      <c r="G17" s="98"/>
      <c r="H17" s="98"/>
      <c r="I17" s="98"/>
      <c r="J17" s="98"/>
      <c r="K17" s="98"/>
      <c r="L17" s="98"/>
      <c r="M17" s="98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s="67" customFormat="1" ht="25.5">
      <c r="A18" s="64" t="s">
        <v>2</v>
      </c>
      <c r="B18" s="190" t="s">
        <v>8</v>
      </c>
      <c r="C18" s="190"/>
      <c r="D18" s="64"/>
      <c r="E18" s="93"/>
      <c r="F18" s="98"/>
      <c r="G18" s="98"/>
      <c r="H18" s="98"/>
      <c r="I18" s="98"/>
      <c r="J18" s="98"/>
      <c r="K18" s="98"/>
      <c r="L18" s="98"/>
      <c r="M18" s="98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s="67" customFormat="1" ht="38.25">
      <c r="A19" s="47" t="s">
        <v>4</v>
      </c>
      <c r="B19" s="48" t="s">
        <v>31</v>
      </c>
      <c r="C19" s="47" t="s">
        <v>14</v>
      </c>
      <c r="D19" s="47" t="s">
        <v>11</v>
      </c>
      <c r="E19" s="94" t="s">
        <v>12</v>
      </c>
      <c r="F19" s="98"/>
      <c r="G19" s="98"/>
      <c r="H19" s="98"/>
      <c r="I19" s="98"/>
      <c r="J19" s="98"/>
      <c r="K19" s="98"/>
      <c r="L19" s="98"/>
      <c r="M19" s="98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s="67" customFormat="1" ht="12.75">
      <c r="A20" s="132"/>
      <c r="B20" s="132"/>
      <c r="C20" s="132"/>
      <c r="D20" s="132"/>
      <c r="E20" s="132"/>
      <c r="F20" s="159"/>
      <c r="G20" s="101"/>
      <c r="H20" s="98"/>
      <c r="I20" s="98"/>
      <c r="J20" s="98"/>
      <c r="K20" s="98"/>
      <c r="L20" s="98"/>
      <c r="M20" s="98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7" ht="12.75">
      <c r="A21" s="137">
        <v>40913</v>
      </c>
      <c r="B21" s="138">
        <v>69.22</v>
      </c>
      <c r="C21" s="139" t="s">
        <v>57</v>
      </c>
      <c r="D21" s="139" t="s">
        <v>49</v>
      </c>
      <c r="E21" s="167" t="s">
        <v>43</v>
      </c>
      <c r="F21" s="160"/>
      <c r="G21" s="102"/>
    </row>
    <row r="22" spans="1:13" s="130" customFormat="1" ht="38.25">
      <c r="A22" s="137">
        <v>40913</v>
      </c>
      <c r="B22" s="138">
        <v>33.9</v>
      </c>
      <c r="C22" s="139" t="s">
        <v>58</v>
      </c>
      <c r="D22" s="139" t="s">
        <v>54</v>
      </c>
      <c r="E22" s="167" t="s">
        <v>50</v>
      </c>
      <c r="F22" s="161"/>
      <c r="G22" s="103"/>
      <c r="H22" s="103"/>
      <c r="I22" s="103"/>
      <c r="J22" s="103"/>
      <c r="K22" s="103"/>
      <c r="L22" s="103"/>
      <c r="M22" s="103"/>
    </row>
    <row r="23" spans="1:13" s="128" customFormat="1" ht="12.75">
      <c r="A23" s="137">
        <v>40913</v>
      </c>
      <c r="B23" s="138">
        <v>54.17</v>
      </c>
      <c r="C23" s="139" t="s">
        <v>57</v>
      </c>
      <c r="D23" s="140" t="s">
        <v>49</v>
      </c>
      <c r="E23" s="141" t="s">
        <v>43</v>
      </c>
      <c r="F23" s="159"/>
      <c r="G23" s="101"/>
      <c r="H23" s="101"/>
      <c r="I23" s="101"/>
      <c r="J23" s="101"/>
      <c r="K23" s="101"/>
      <c r="L23" s="101"/>
      <c r="M23" s="101"/>
    </row>
    <row r="24" spans="1:13" s="129" customFormat="1" ht="40.5" customHeight="1">
      <c r="A24" s="137">
        <v>40931</v>
      </c>
      <c r="B24" s="138">
        <v>33.9</v>
      </c>
      <c r="C24" s="139" t="s">
        <v>87</v>
      </c>
      <c r="D24" s="140" t="s">
        <v>54</v>
      </c>
      <c r="E24" s="141" t="s">
        <v>50</v>
      </c>
      <c r="F24" s="162"/>
      <c r="G24" s="104"/>
      <c r="H24" s="102"/>
      <c r="I24" s="102"/>
      <c r="J24" s="102"/>
      <c r="K24" s="102"/>
      <c r="L24" s="102"/>
      <c r="M24" s="102"/>
    </row>
    <row r="25" spans="1:13" s="129" customFormat="1" ht="12.75" customHeight="1">
      <c r="A25" s="137">
        <v>40942</v>
      </c>
      <c r="B25" s="138">
        <v>15.4</v>
      </c>
      <c r="C25" s="139" t="s">
        <v>111</v>
      </c>
      <c r="D25" s="140" t="s">
        <v>49</v>
      </c>
      <c r="E25" s="141" t="s">
        <v>43</v>
      </c>
      <c r="F25" s="162"/>
      <c r="G25" s="104"/>
      <c r="H25" s="102"/>
      <c r="I25" s="102"/>
      <c r="J25" s="102"/>
      <c r="K25" s="102"/>
      <c r="L25" s="102"/>
      <c r="M25" s="102"/>
    </row>
    <row r="26" spans="1:13" s="129" customFormat="1" ht="12.75" customHeight="1">
      <c r="A26" s="137">
        <v>40942</v>
      </c>
      <c r="B26" s="138">
        <v>11.57</v>
      </c>
      <c r="C26" s="139" t="s">
        <v>111</v>
      </c>
      <c r="D26" s="140" t="s">
        <v>49</v>
      </c>
      <c r="E26" s="141" t="s">
        <v>43</v>
      </c>
      <c r="F26" s="162"/>
      <c r="G26" s="104"/>
      <c r="H26" s="102"/>
      <c r="I26" s="102"/>
      <c r="J26" s="102"/>
      <c r="K26" s="102"/>
      <c r="L26" s="102"/>
      <c r="M26" s="102"/>
    </row>
    <row r="27" spans="1:7" ht="12.75" customHeight="1">
      <c r="A27" s="137">
        <v>40946</v>
      </c>
      <c r="B27" s="168">
        <v>35.75</v>
      </c>
      <c r="C27" s="139" t="s">
        <v>62</v>
      </c>
      <c r="D27" s="140" t="s">
        <v>49</v>
      </c>
      <c r="E27" s="141" t="s">
        <v>50</v>
      </c>
      <c r="F27" s="162"/>
      <c r="G27" s="104"/>
    </row>
    <row r="28" spans="1:13" s="129" customFormat="1" ht="12.75" customHeight="1">
      <c r="A28" s="186">
        <v>40947</v>
      </c>
      <c r="B28" s="138">
        <v>349.57</v>
      </c>
      <c r="C28" s="154" t="s">
        <v>69</v>
      </c>
      <c r="D28" s="140" t="s">
        <v>71</v>
      </c>
      <c r="E28" s="154" t="s">
        <v>66</v>
      </c>
      <c r="F28" s="162"/>
      <c r="G28" s="104"/>
      <c r="H28" s="102"/>
      <c r="I28" s="102"/>
      <c r="J28" s="102"/>
      <c r="K28" s="102"/>
      <c r="L28" s="102"/>
      <c r="M28" s="102"/>
    </row>
    <row r="29" spans="1:7" ht="40.5" customHeight="1">
      <c r="A29" s="137">
        <v>40948</v>
      </c>
      <c r="B29" s="168">
        <v>33.92</v>
      </c>
      <c r="C29" s="41" t="s">
        <v>69</v>
      </c>
      <c r="D29" s="140" t="s">
        <v>54</v>
      </c>
      <c r="E29" s="141" t="s">
        <v>50</v>
      </c>
      <c r="F29" s="162"/>
      <c r="G29" s="104"/>
    </row>
    <row r="30" spans="1:7" ht="25.5" customHeight="1">
      <c r="A30" s="137">
        <v>40997</v>
      </c>
      <c r="B30" s="168">
        <v>44.44</v>
      </c>
      <c r="C30" s="139" t="s">
        <v>74</v>
      </c>
      <c r="D30" s="140" t="s">
        <v>49</v>
      </c>
      <c r="E30" s="141" t="s">
        <v>48</v>
      </c>
      <c r="F30" s="160"/>
      <c r="G30" s="104"/>
    </row>
    <row r="31" spans="1:7" ht="36.75" customHeight="1">
      <c r="A31" s="137">
        <v>40998</v>
      </c>
      <c r="B31" s="168">
        <v>33.9</v>
      </c>
      <c r="C31" s="139" t="s">
        <v>74</v>
      </c>
      <c r="D31" s="140" t="s">
        <v>54</v>
      </c>
      <c r="E31" s="141" t="s">
        <v>50</v>
      </c>
      <c r="F31" s="162"/>
      <c r="G31" s="104"/>
    </row>
    <row r="32" spans="1:7" ht="26.25" customHeight="1">
      <c r="A32" s="137">
        <v>40998</v>
      </c>
      <c r="B32" s="168">
        <v>31.53</v>
      </c>
      <c r="C32" s="139" t="s">
        <v>74</v>
      </c>
      <c r="D32" s="140" t="s">
        <v>49</v>
      </c>
      <c r="E32" s="141" t="s">
        <v>48</v>
      </c>
      <c r="F32" s="162"/>
      <c r="G32" s="104"/>
    </row>
    <row r="33" spans="1:7" ht="38.25" customHeight="1">
      <c r="A33" s="137">
        <v>41009</v>
      </c>
      <c r="B33" s="168">
        <v>33.9</v>
      </c>
      <c r="C33" s="139" t="s">
        <v>76</v>
      </c>
      <c r="D33" s="140" t="s">
        <v>54</v>
      </c>
      <c r="E33" s="141" t="s">
        <v>50</v>
      </c>
      <c r="F33" s="162"/>
      <c r="G33" s="104"/>
    </row>
    <row r="34" spans="1:7" ht="12.75" customHeight="1">
      <c r="A34" s="137">
        <v>41011</v>
      </c>
      <c r="B34" s="168">
        <v>59.33</v>
      </c>
      <c r="C34" s="139" t="s">
        <v>77</v>
      </c>
      <c r="D34" s="140" t="s">
        <v>49</v>
      </c>
      <c r="E34" s="141" t="s">
        <v>43</v>
      </c>
      <c r="F34" s="162"/>
      <c r="G34" s="104"/>
    </row>
    <row r="35" spans="1:7" ht="12.75" customHeight="1">
      <c r="A35" s="137">
        <v>41011</v>
      </c>
      <c r="B35" s="168">
        <v>68.51</v>
      </c>
      <c r="C35" s="139" t="s">
        <v>77</v>
      </c>
      <c r="D35" s="140" t="s">
        <v>49</v>
      </c>
      <c r="E35" s="141" t="s">
        <v>43</v>
      </c>
      <c r="F35" s="162"/>
      <c r="G35" s="104"/>
    </row>
    <row r="36" spans="1:7" ht="37.5" customHeight="1">
      <c r="A36" s="137">
        <v>41011</v>
      </c>
      <c r="B36" s="168">
        <v>33.9</v>
      </c>
      <c r="C36" s="139" t="s">
        <v>77</v>
      </c>
      <c r="D36" s="140" t="s">
        <v>54</v>
      </c>
      <c r="E36" s="141" t="s">
        <v>50</v>
      </c>
      <c r="F36" s="162"/>
      <c r="G36" s="104"/>
    </row>
    <row r="37" spans="1:7" ht="38.25" customHeight="1">
      <c r="A37" s="137">
        <v>41032</v>
      </c>
      <c r="B37" s="168">
        <v>33.15</v>
      </c>
      <c r="C37" s="139" t="s">
        <v>53</v>
      </c>
      <c r="D37" s="140" t="s">
        <v>54</v>
      </c>
      <c r="E37" s="141" t="s">
        <v>43</v>
      </c>
      <c r="F37" s="162"/>
      <c r="G37" s="104"/>
    </row>
    <row r="38" spans="1:7" ht="12.75" customHeight="1">
      <c r="A38" s="137">
        <v>41052</v>
      </c>
      <c r="B38" s="168">
        <v>10.7</v>
      </c>
      <c r="C38" s="139" t="s">
        <v>88</v>
      </c>
      <c r="D38" s="140" t="s">
        <v>49</v>
      </c>
      <c r="E38" s="141" t="s">
        <v>50</v>
      </c>
      <c r="F38" s="162"/>
      <c r="G38" s="104"/>
    </row>
    <row r="39" spans="1:7" ht="12.75" customHeight="1">
      <c r="A39" s="137"/>
      <c r="B39" s="168"/>
      <c r="C39" s="139"/>
      <c r="D39" s="140"/>
      <c r="E39" s="141"/>
      <c r="F39" s="162"/>
      <c r="G39" s="104"/>
    </row>
    <row r="40" spans="1:7" ht="12.75" customHeight="1">
      <c r="A40" s="137"/>
      <c r="B40" s="168"/>
      <c r="C40" s="139"/>
      <c r="D40" s="140"/>
      <c r="E40" s="141"/>
      <c r="F40" s="162"/>
      <c r="G40" s="104"/>
    </row>
    <row r="41" spans="1:7" ht="12.75" customHeight="1">
      <c r="A41" s="137"/>
      <c r="B41" s="168"/>
      <c r="C41" s="139"/>
      <c r="D41" s="140"/>
      <c r="E41" s="141"/>
      <c r="F41" s="162"/>
      <c r="G41" s="104"/>
    </row>
    <row r="42" spans="1:7" ht="12.75">
      <c r="A42" s="169"/>
      <c r="B42" s="170"/>
      <c r="C42" s="171"/>
      <c r="D42" s="171"/>
      <c r="E42" s="172"/>
      <c r="F42" s="163"/>
      <c r="G42" s="105"/>
    </row>
    <row r="43" spans="1:6" ht="12.75">
      <c r="A43" s="132" t="s">
        <v>32</v>
      </c>
      <c r="B43" s="39">
        <f>SUM(B21:B42)</f>
        <v>986.7599999999999</v>
      </c>
      <c r="C43" s="41"/>
      <c r="D43" s="41"/>
      <c r="E43" s="41"/>
      <c r="F43" s="163"/>
    </row>
    <row r="44" spans="1:6" ht="12.75">
      <c r="A44" s="41"/>
      <c r="B44" s="40"/>
      <c r="C44" s="41"/>
      <c r="D44" s="41"/>
      <c r="E44" s="41"/>
      <c r="F44" s="163"/>
    </row>
    <row r="45" spans="1:6" ht="25.5">
      <c r="A45" s="131" t="s">
        <v>2</v>
      </c>
      <c r="B45" s="190" t="s">
        <v>13</v>
      </c>
      <c r="C45" s="190"/>
      <c r="D45" s="131"/>
      <c r="E45" s="131"/>
      <c r="F45" s="163"/>
    </row>
    <row r="46" spans="1:6" ht="38.25">
      <c r="A46" s="132" t="s">
        <v>4</v>
      </c>
      <c r="B46" s="39" t="s">
        <v>31</v>
      </c>
      <c r="C46" s="132" t="s">
        <v>14</v>
      </c>
      <c r="D46" s="132" t="s">
        <v>11</v>
      </c>
      <c r="E46" s="132" t="s">
        <v>12</v>
      </c>
      <c r="F46" s="163"/>
    </row>
    <row r="47" spans="1:41" s="67" customFormat="1" ht="12.75">
      <c r="A47" s="139"/>
      <c r="B47" s="139"/>
      <c r="C47" s="139"/>
      <c r="D47" s="139"/>
      <c r="E47" s="139"/>
      <c r="F47" s="111"/>
      <c r="G47" s="73"/>
      <c r="H47" s="101"/>
      <c r="I47" s="98"/>
      <c r="J47" s="98"/>
      <c r="K47" s="98"/>
      <c r="L47" s="98"/>
      <c r="M47" s="98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s="67" customFormat="1" ht="12.75">
      <c r="A48" s="173">
        <v>40889</v>
      </c>
      <c r="B48" s="139">
        <v>103.04</v>
      </c>
      <c r="C48" s="139" t="s">
        <v>89</v>
      </c>
      <c r="D48" s="139" t="s">
        <v>41</v>
      </c>
      <c r="E48" s="139" t="s">
        <v>42</v>
      </c>
      <c r="F48" s="111"/>
      <c r="G48" s="106"/>
      <c r="H48" s="101"/>
      <c r="I48" s="98"/>
      <c r="J48" s="98"/>
      <c r="K48" s="98"/>
      <c r="L48" s="98"/>
      <c r="M48" s="98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s="67" customFormat="1" ht="38.25">
      <c r="A49" s="174">
        <v>40912</v>
      </c>
      <c r="B49" s="139">
        <v>1014.49</v>
      </c>
      <c r="C49" s="139" t="s">
        <v>117</v>
      </c>
      <c r="D49" s="139" t="s">
        <v>115</v>
      </c>
      <c r="E49" s="139" t="s">
        <v>43</v>
      </c>
      <c r="F49" s="111"/>
      <c r="G49" s="101"/>
      <c r="H49" s="101"/>
      <c r="I49" s="98"/>
      <c r="J49" s="98"/>
      <c r="K49" s="98"/>
      <c r="L49" s="98"/>
      <c r="M49" s="98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s="67" customFormat="1" ht="15">
      <c r="A50" s="174">
        <v>40881</v>
      </c>
      <c r="B50" s="139">
        <v>55.59</v>
      </c>
      <c r="C50" s="116" t="s">
        <v>44</v>
      </c>
      <c r="D50" s="139" t="s">
        <v>45</v>
      </c>
      <c r="E50" s="139" t="s">
        <v>43</v>
      </c>
      <c r="F50" s="111"/>
      <c r="G50" s="101"/>
      <c r="H50" s="101"/>
      <c r="I50" s="98"/>
      <c r="J50" s="98"/>
      <c r="K50" s="98"/>
      <c r="L50" s="98"/>
      <c r="M50" s="98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s="67" customFormat="1" ht="15">
      <c r="A51" s="174">
        <v>40890</v>
      </c>
      <c r="B51" s="115">
        <v>596.52</v>
      </c>
      <c r="C51" s="116" t="s">
        <v>47</v>
      </c>
      <c r="D51" s="139" t="s">
        <v>71</v>
      </c>
      <c r="E51" s="139" t="s">
        <v>42</v>
      </c>
      <c r="F51" s="111"/>
      <c r="G51" s="101"/>
      <c r="H51" s="101"/>
      <c r="I51" s="98"/>
      <c r="J51" s="98"/>
      <c r="K51" s="98"/>
      <c r="L51" s="98"/>
      <c r="M51" s="98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s="67" customFormat="1" ht="15">
      <c r="A52" s="137">
        <v>40899</v>
      </c>
      <c r="B52" s="115">
        <v>-300.44</v>
      </c>
      <c r="C52" s="116" t="s">
        <v>46</v>
      </c>
      <c r="D52" s="139" t="s">
        <v>71</v>
      </c>
      <c r="E52" s="167" t="s">
        <v>48</v>
      </c>
      <c r="F52" s="111"/>
      <c r="G52" s="101"/>
      <c r="H52" s="101"/>
      <c r="I52" s="98"/>
      <c r="J52" s="98"/>
      <c r="K52" s="98"/>
      <c r="L52" s="98"/>
      <c r="M52" s="98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s="67" customFormat="1" ht="15">
      <c r="A53" s="142">
        <v>40939</v>
      </c>
      <c r="B53" s="115">
        <v>8.61</v>
      </c>
      <c r="C53" s="116" t="s">
        <v>90</v>
      </c>
      <c r="D53" s="139" t="s">
        <v>49</v>
      </c>
      <c r="E53" s="144" t="s">
        <v>50</v>
      </c>
      <c r="F53" s="111"/>
      <c r="G53" s="106"/>
      <c r="H53" s="101"/>
      <c r="I53" s="98"/>
      <c r="J53" s="98"/>
      <c r="K53" s="98"/>
      <c r="L53" s="98"/>
      <c r="M53" s="98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s="67" customFormat="1" ht="15">
      <c r="A54" s="142">
        <v>40944</v>
      </c>
      <c r="B54" s="115">
        <v>246.17</v>
      </c>
      <c r="C54" s="116" t="s">
        <v>72</v>
      </c>
      <c r="D54" s="139" t="s">
        <v>82</v>
      </c>
      <c r="E54" s="144" t="s">
        <v>43</v>
      </c>
      <c r="F54" s="111"/>
      <c r="G54" s="106"/>
      <c r="H54" s="101"/>
      <c r="I54" s="98"/>
      <c r="J54" s="98"/>
      <c r="K54" s="98"/>
      <c r="L54" s="98"/>
      <c r="M54" s="98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s="67" customFormat="1" ht="26.25">
      <c r="A55" s="137">
        <v>40941</v>
      </c>
      <c r="B55" s="115">
        <v>27.04</v>
      </c>
      <c r="C55" s="143" t="s">
        <v>91</v>
      </c>
      <c r="D55" s="139" t="s">
        <v>49</v>
      </c>
      <c r="E55" s="167" t="s">
        <v>50</v>
      </c>
      <c r="F55" s="111"/>
      <c r="G55" s="101"/>
      <c r="H55" s="101"/>
      <c r="I55" s="98"/>
      <c r="J55" s="98"/>
      <c r="K55" s="98"/>
      <c r="L55" s="98"/>
      <c r="M55" s="98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13" s="128" customFormat="1" ht="26.25">
      <c r="A56" s="137">
        <v>40941</v>
      </c>
      <c r="B56" s="115">
        <v>195.22</v>
      </c>
      <c r="C56" s="139" t="s">
        <v>92</v>
      </c>
      <c r="D56" s="139" t="s">
        <v>100</v>
      </c>
      <c r="E56" s="167" t="s">
        <v>43</v>
      </c>
      <c r="F56" s="111"/>
      <c r="G56" s="101"/>
      <c r="H56" s="101"/>
      <c r="I56" s="101"/>
      <c r="J56" s="101"/>
      <c r="K56" s="101"/>
      <c r="L56" s="101"/>
      <c r="M56" s="101"/>
    </row>
    <row r="57" spans="1:13" s="128" customFormat="1" ht="15">
      <c r="A57" s="137">
        <v>40954</v>
      </c>
      <c r="B57" s="115">
        <v>8.18</v>
      </c>
      <c r="C57" s="139" t="s">
        <v>93</v>
      </c>
      <c r="D57" s="139" t="s">
        <v>49</v>
      </c>
      <c r="E57" s="167" t="s">
        <v>50</v>
      </c>
      <c r="F57" s="111"/>
      <c r="G57" s="101"/>
      <c r="H57" s="101"/>
      <c r="I57" s="101"/>
      <c r="J57" s="101"/>
      <c r="K57" s="101"/>
      <c r="L57" s="101"/>
      <c r="M57" s="101"/>
    </row>
    <row r="58" spans="1:13" s="128" customFormat="1" ht="26.25">
      <c r="A58" s="137">
        <v>40942</v>
      </c>
      <c r="B58" s="115">
        <v>605.69</v>
      </c>
      <c r="C58" s="143" t="s">
        <v>72</v>
      </c>
      <c r="D58" s="139" t="s">
        <v>100</v>
      </c>
      <c r="E58" s="144" t="s">
        <v>51</v>
      </c>
      <c r="F58" s="111"/>
      <c r="G58" s="101"/>
      <c r="H58" s="101"/>
      <c r="I58" s="101"/>
      <c r="J58" s="101"/>
      <c r="K58" s="101"/>
      <c r="L58" s="101"/>
      <c r="M58" s="101"/>
    </row>
    <row r="59" spans="1:41" s="67" customFormat="1" ht="39">
      <c r="A59" s="137">
        <v>40858</v>
      </c>
      <c r="B59" s="115">
        <v>34.78</v>
      </c>
      <c r="C59" s="139" t="s">
        <v>94</v>
      </c>
      <c r="D59" s="139" t="s">
        <v>54</v>
      </c>
      <c r="E59" s="167" t="s">
        <v>50</v>
      </c>
      <c r="F59" s="111"/>
      <c r="G59" s="101"/>
      <c r="H59" s="101"/>
      <c r="I59" s="98"/>
      <c r="J59" s="98"/>
      <c r="K59" s="98"/>
      <c r="L59" s="98"/>
      <c r="M59" s="98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s="67" customFormat="1" ht="38.25">
      <c r="A60" s="137">
        <v>40850</v>
      </c>
      <c r="B60" s="138">
        <v>34.78</v>
      </c>
      <c r="C60" s="139" t="s">
        <v>55</v>
      </c>
      <c r="D60" s="139" t="s">
        <v>54</v>
      </c>
      <c r="E60" s="141" t="s">
        <v>50</v>
      </c>
      <c r="F60" s="111"/>
      <c r="G60" s="101"/>
      <c r="H60" s="101"/>
      <c r="I60" s="98"/>
      <c r="J60" s="98"/>
      <c r="K60" s="98"/>
      <c r="L60" s="98"/>
      <c r="M60" s="98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s="67" customFormat="1" ht="38.25">
      <c r="A61" s="137">
        <v>40844</v>
      </c>
      <c r="B61" s="138">
        <v>34.78</v>
      </c>
      <c r="C61" s="139" t="s">
        <v>56</v>
      </c>
      <c r="D61" s="140" t="s">
        <v>54</v>
      </c>
      <c r="E61" s="141" t="s">
        <v>50</v>
      </c>
      <c r="F61" s="111"/>
      <c r="G61" s="101"/>
      <c r="H61" s="101"/>
      <c r="I61" s="98"/>
      <c r="J61" s="98"/>
      <c r="K61" s="98"/>
      <c r="L61" s="98"/>
      <c r="M61" s="98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s="67" customFormat="1" ht="51">
      <c r="A62" s="137">
        <v>40955</v>
      </c>
      <c r="B62" s="138">
        <v>-1570.43</v>
      </c>
      <c r="C62" s="139" t="s">
        <v>116</v>
      </c>
      <c r="D62" s="140" t="s">
        <v>64</v>
      </c>
      <c r="E62" s="141" t="s">
        <v>50</v>
      </c>
      <c r="F62" s="111"/>
      <c r="G62" s="101"/>
      <c r="H62" s="101"/>
      <c r="I62" s="98"/>
      <c r="J62" s="98"/>
      <c r="K62" s="98"/>
      <c r="L62" s="98"/>
      <c r="M62" s="98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s="67" customFormat="1" ht="12.75">
      <c r="A63" s="137">
        <v>40960</v>
      </c>
      <c r="B63" s="138">
        <v>6.7</v>
      </c>
      <c r="C63" s="139" t="s">
        <v>95</v>
      </c>
      <c r="D63" s="140" t="s">
        <v>49</v>
      </c>
      <c r="E63" s="141" t="s">
        <v>50</v>
      </c>
      <c r="F63" s="111"/>
      <c r="G63" s="101"/>
      <c r="H63" s="101"/>
      <c r="I63" s="98"/>
      <c r="J63" s="98"/>
      <c r="K63" s="98"/>
      <c r="L63" s="98"/>
      <c r="M63" s="98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13" s="128" customFormat="1" ht="12.75">
      <c r="A64" s="137">
        <v>40947</v>
      </c>
      <c r="B64" s="138">
        <v>335.95</v>
      </c>
      <c r="C64" s="139" t="s">
        <v>68</v>
      </c>
      <c r="D64" s="140" t="s">
        <v>70</v>
      </c>
      <c r="E64" s="141" t="s">
        <v>67</v>
      </c>
      <c r="F64" s="111"/>
      <c r="G64" s="101"/>
      <c r="H64" s="101"/>
      <c r="I64" s="101"/>
      <c r="J64" s="101"/>
      <c r="K64" s="101"/>
      <c r="L64" s="101"/>
      <c r="M64" s="101"/>
    </row>
    <row r="65" spans="1:41" s="67" customFormat="1" ht="12.75">
      <c r="A65" s="137">
        <v>40969</v>
      </c>
      <c r="B65" s="138">
        <v>620.77</v>
      </c>
      <c r="C65" s="139" t="s">
        <v>53</v>
      </c>
      <c r="D65" s="140" t="s">
        <v>71</v>
      </c>
      <c r="E65" s="141" t="s">
        <v>43</v>
      </c>
      <c r="F65" s="111"/>
      <c r="G65" s="101"/>
      <c r="H65" s="101"/>
      <c r="I65" s="98"/>
      <c r="J65" s="98"/>
      <c r="K65" s="98"/>
      <c r="L65" s="98"/>
      <c r="M65" s="98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</row>
    <row r="66" spans="1:41" s="67" customFormat="1" ht="12.75">
      <c r="A66" s="137">
        <v>40947</v>
      </c>
      <c r="B66" s="138">
        <v>10.35</v>
      </c>
      <c r="C66" s="139" t="s">
        <v>96</v>
      </c>
      <c r="D66" s="140" t="s">
        <v>49</v>
      </c>
      <c r="E66" s="141" t="s">
        <v>50</v>
      </c>
      <c r="F66" s="111"/>
      <c r="G66" s="101"/>
      <c r="H66" s="101"/>
      <c r="I66" s="98"/>
      <c r="J66" s="98"/>
      <c r="K66" s="98"/>
      <c r="L66" s="98"/>
      <c r="M66" s="98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</row>
    <row r="67" spans="1:13" s="128" customFormat="1" ht="12.75">
      <c r="A67" s="137">
        <v>40941</v>
      </c>
      <c r="B67" s="138">
        <v>409.57</v>
      </c>
      <c r="C67" s="139" t="s">
        <v>109</v>
      </c>
      <c r="D67" s="140" t="s">
        <v>45</v>
      </c>
      <c r="E67" s="141" t="s">
        <v>43</v>
      </c>
      <c r="F67" s="111"/>
      <c r="G67" s="101"/>
      <c r="H67" s="101"/>
      <c r="I67" s="101"/>
      <c r="J67" s="101"/>
      <c r="K67" s="101"/>
      <c r="L67" s="101"/>
      <c r="M67" s="101"/>
    </row>
    <row r="68" spans="1:13" s="128" customFormat="1" ht="25.5">
      <c r="A68" s="137">
        <v>40968</v>
      </c>
      <c r="B68" s="138">
        <v>252.48</v>
      </c>
      <c r="C68" s="139" t="s">
        <v>53</v>
      </c>
      <c r="D68" s="140" t="s">
        <v>100</v>
      </c>
      <c r="E68" s="141" t="s">
        <v>43</v>
      </c>
      <c r="F68" s="111"/>
      <c r="G68" s="106"/>
      <c r="H68" s="101"/>
      <c r="I68" s="101"/>
      <c r="J68" s="101"/>
      <c r="K68" s="101"/>
      <c r="L68" s="101"/>
      <c r="M68" s="101"/>
    </row>
    <row r="69" spans="1:41" s="67" customFormat="1" ht="12.75">
      <c r="A69" s="137">
        <v>40990</v>
      </c>
      <c r="B69" s="138">
        <v>16.09</v>
      </c>
      <c r="C69" s="139" t="s">
        <v>73</v>
      </c>
      <c r="D69" s="140" t="s">
        <v>49</v>
      </c>
      <c r="E69" s="141" t="s">
        <v>50</v>
      </c>
      <c r="F69" s="111"/>
      <c r="G69" s="101"/>
      <c r="H69" s="101"/>
      <c r="I69" s="98"/>
      <c r="J69" s="98"/>
      <c r="K69" s="98"/>
      <c r="L69" s="98"/>
      <c r="M69" s="98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</row>
    <row r="70" spans="1:41" s="67" customFormat="1" ht="12.75">
      <c r="A70" s="137">
        <v>40990</v>
      </c>
      <c r="B70" s="138">
        <v>13.21</v>
      </c>
      <c r="C70" s="139" t="s">
        <v>73</v>
      </c>
      <c r="D70" s="140" t="s">
        <v>49</v>
      </c>
      <c r="E70" s="141" t="s">
        <v>50</v>
      </c>
      <c r="F70" s="111"/>
      <c r="G70" s="101"/>
      <c r="H70" s="101"/>
      <c r="I70" s="98"/>
      <c r="J70" s="98"/>
      <c r="K70" s="98"/>
      <c r="L70" s="98"/>
      <c r="M70" s="98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</row>
    <row r="71" spans="1:41" s="67" customFormat="1" ht="25.5">
      <c r="A71" s="142">
        <v>40997</v>
      </c>
      <c r="B71" s="138">
        <v>537.39</v>
      </c>
      <c r="C71" s="139" t="s">
        <v>74</v>
      </c>
      <c r="D71" s="139" t="s">
        <v>71</v>
      </c>
      <c r="E71" s="141" t="s">
        <v>48</v>
      </c>
      <c r="F71" s="111"/>
      <c r="G71" s="73"/>
      <c r="H71" s="101"/>
      <c r="I71" s="98"/>
      <c r="J71" s="98"/>
      <c r="K71" s="98"/>
      <c r="L71" s="98"/>
      <c r="M71" s="98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</row>
    <row r="72" spans="1:13" s="22" customFormat="1" ht="25.5">
      <c r="A72" s="177">
        <v>41003</v>
      </c>
      <c r="B72" s="168">
        <v>10.44</v>
      </c>
      <c r="C72" s="178" t="s">
        <v>97</v>
      </c>
      <c r="D72" s="179" t="s">
        <v>49</v>
      </c>
      <c r="E72" s="180" t="s">
        <v>50</v>
      </c>
      <c r="F72" s="181"/>
      <c r="G72" s="98"/>
      <c r="H72" s="98"/>
      <c r="I72" s="98"/>
      <c r="J72" s="98"/>
      <c r="K72" s="98"/>
      <c r="L72" s="98"/>
      <c r="M72" s="98"/>
    </row>
    <row r="73" spans="1:41" s="67" customFormat="1" ht="25.5">
      <c r="A73" s="142">
        <v>41003</v>
      </c>
      <c r="B73" s="138">
        <v>12.26</v>
      </c>
      <c r="C73" s="178" t="s">
        <v>97</v>
      </c>
      <c r="D73" s="139" t="s">
        <v>49</v>
      </c>
      <c r="E73" s="167" t="s">
        <v>50</v>
      </c>
      <c r="F73" s="111"/>
      <c r="G73" s="101"/>
      <c r="H73" s="101"/>
      <c r="I73" s="98"/>
      <c r="J73" s="98"/>
      <c r="K73" s="98"/>
      <c r="L73" s="98"/>
      <c r="M73" s="98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</row>
    <row r="74" spans="1:41" s="67" customFormat="1" ht="25.5">
      <c r="A74" s="142">
        <v>40997</v>
      </c>
      <c r="B74" s="138">
        <v>169.35</v>
      </c>
      <c r="C74" s="139" t="s">
        <v>74</v>
      </c>
      <c r="D74" s="139" t="s">
        <v>52</v>
      </c>
      <c r="E74" s="167" t="s">
        <v>48</v>
      </c>
      <c r="F74" s="111"/>
      <c r="G74" s="103"/>
      <c r="H74" s="103"/>
      <c r="I74" s="99"/>
      <c r="J74" s="98"/>
      <c r="K74" s="98"/>
      <c r="L74" s="98"/>
      <c r="M74" s="98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</row>
    <row r="75" spans="1:13" s="22" customFormat="1" ht="12.75">
      <c r="A75" s="142">
        <v>40969</v>
      </c>
      <c r="B75" s="138">
        <v>150.33</v>
      </c>
      <c r="C75" s="139" t="s">
        <v>53</v>
      </c>
      <c r="D75" s="139" t="s">
        <v>45</v>
      </c>
      <c r="E75" s="144" t="s">
        <v>43</v>
      </c>
      <c r="F75" s="164"/>
      <c r="G75" s="101"/>
      <c r="H75" s="101"/>
      <c r="I75" s="98"/>
      <c r="J75" s="98"/>
      <c r="K75" s="98"/>
      <c r="L75" s="98"/>
      <c r="M75" s="98"/>
    </row>
    <row r="76" spans="1:41" s="67" customFormat="1" ht="12.75">
      <c r="A76" s="142">
        <v>41010</v>
      </c>
      <c r="B76" s="138">
        <v>12.08</v>
      </c>
      <c r="C76" s="143" t="s">
        <v>98</v>
      </c>
      <c r="D76" s="139" t="s">
        <v>49</v>
      </c>
      <c r="E76" s="144" t="s">
        <v>50</v>
      </c>
      <c r="F76" s="111"/>
      <c r="G76" s="101"/>
      <c r="H76" s="101"/>
      <c r="I76" s="98"/>
      <c r="J76" s="98"/>
      <c r="K76" s="98"/>
      <c r="L76" s="98"/>
      <c r="M76" s="98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</row>
    <row r="77" spans="1:13" s="129" customFormat="1" ht="12.75">
      <c r="A77" s="186">
        <v>41025</v>
      </c>
      <c r="B77" s="187">
        <v>46.52</v>
      </c>
      <c r="C77" s="154" t="s">
        <v>78</v>
      </c>
      <c r="D77" s="154" t="s">
        <v>70</v>
      </c>
      <c r="E77" s="154" t="s">
        <v>67</v>
      </c>
      <c r="F77" s="160"/>
      <c r="G77" s="102"/>
      <c r="H77" s="102"/>
      <c r="I77" s="102"/>
      <c r="J77" s="102"/>
      <c r="K77" s="102"/>
      <c r="L77" s="102"/>
      <c r="M77" s="102"/>
    </row>
    <row r="78" spans="1:41" s="67" customFormat="1" ht="25.5">
      <c r="A78" s="142">
        <v>41009</v>
      </c>
      <c r="B78" s="138">
        <v>444.29</v>
      </c>
      <c r="C78" s="139" t="s">
        <v>76</v>
      </c>
      <c r="D78" s="139" t="s">
        <v>71</v>
      </c>
      <c r="E78" s="175" t="s">
        <v>43</v>
      </c>
      <c r="F78" s="111"/>
      <c r="G78" s="101"/>
      <c r="H78" s="101"/>
      <c r="I78" s="98"/>
      <c r="J78" s="98"/>
      <c r="K78" s="98"/>
      <c r="L78" s="98"/>
      <c r="M78" s="98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</row>
    <row r="79" spans="1:13" s="128" customFormat="1" ht="25.5">
      <c r="A79" s="137">
        <v>41025</v>
      </c>
      <c r="B79" s="138">
        <v>361.83</v>
      </c>
      <c r="C79" s="154" t="s">
        <v>110</v>
      </c>
      <c r="D79" s="139" t="s">
        <v>100</v>
      </c>
      <c r="E79" s="144" t="s">
        <v>67</v>
      </c>
      <c r="F79" s="111"/>
      <c r="G79" s="106"/>
      <c r="H79" s="101"/>
      <c r="I79" s="101"/>
      <c r="J79" s="101"/>
      <c r="K79" s="101"/>
      <c r="L79" s="101"/>
      <c r="M79" s="101"/>
    </row>
    <row r="80" spans="1:41" s="67" customFormat="1" ht="25.5">
      <c r="A80" s="137">
        <v>41011</v>
      </c>
      <c r="B80" s="138">
        <v>111.58</v>
      </c>
      <c r="C80" s="139" t="s">
        <v>104</v>
      </c>
      <c r="D80" s="139" t="s">
        <v>45</v>
      </c>
      <c r="E80" s="167" t="s">
        <v>43</v>
      </c>
      <c r="F80" s="111"/>
      <c r="G80" s="101"/>
      <c r="H80" s="101"/>
      <c r="I80" s="98"/>
      <c r="J80" s="98"/>
      <c r="K80" s="98"/>
      <c r="L80" s="98"/>
      <c r="M80" s="98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</row>
    <row r="81" spans="1:41" s="67" customFormat="1" ht="12.75">
      <c r="A81" s="176">
        <v>41025</v>
      </c>
      <c r="B81" s="138">
        <v>157.78</v>
      </c>
      <c r="C81" s="139" t="s">
        <v>78</v>
      </c>
      <c r="D81" s="139" t="s">
        <v>45</v>
      </c>
      <c r="E81" s="167" t="s">
        <v>67</v>
      </c>
      <c r="F81" s="111"/>
      <c r="G81" s="101"/>
      <c r="H81" s="101"/>
      <c r="I81" s="98"/>
      <c r="J81" s="98"/>
      <c r="K81" s="98"/>
      <c r="L81" s="98"/>
      <c r="M81" s="98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</row>
    <row r="82" spans="1:41" s="67" customFormat="1" ht="12.75">
      <c r="A82" s="176">
        <v>41038</v>
      </c>
      <c r="B82" s="138">
        <v>9.13</v>
      </c>
      <c r="C82" s="139" t="s">
        <v>105</v>
      </c>
      <c r="D82" s="139" t="s">
        <v>49</v>
      </c>
      <c r="E82" s="167" t="s">
        <v>50</v>
      </c>
      <c r="F82" s="111"/>
      <c r="G82" s="101"/>
      <c r="H82" s="101"/>
      <c r="I82" s="98"/>
      <c r="J82" s="98"/>
      <c r="K82" s="98"/>
      <c r="L82" s="98"/>
      <c r="M82" s="98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</row>
    <row r="83" spans="1:41" s="67" customFormat="1" ht="12.75">
      <c r="A83" s="176">
        <v>41038</v>
      </c>
      <c r="B83" s="138">
        <v>9.13</v>
      </c>
      <c r="C83" s="139" t="s">
        <v>105</v>
      </c>
      <c r="D83" s="139" t="s">
        <v>49</v>
      </c>
      <c r="E83" s="167" t="s">
        <v>50</v>
      </c>
      <c r="F83" s="111"/>
      <c r="G83" s="101"/>
      <c r="H83" s="101"/>
      <c r="I83" s="98"/>
      <c r="J83" s="98"/>
      <c r="K83" s="98"/>
      <c r="L83" s="98"/>
      <c r="M83" s="98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</row>
    <row r="84" spans="1:41" s="67" customFormat="1" ht="12.75">
      <c r="A84" s="142">
        <v>40969</v>
      </c>
      <c r="B84" s="138">
        <v>-233.91</v>
      </c>
      <c r="C84" s="139" t="s">
        <v>53</v>
      </c>
      <c r="D84" s="139" t="s">
        <v>79</v>
      </c>
      <c r="E84" s="144" t="s">
        <v>43</v>
      </c>
      <c r="F84" s="111"/>
      <c r="G84" s="101"/>
      <c r="H84" s="101"/>
      <c r="I84" s="98"/>
      <c r="J84" s="98"/>
      <c r="K84" s="98"/>
      <c r="L84" s="98"/>
      <c r="M84" s="98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</row>
    <row r="85" spans="1:41" s="67" customFormat="1" ht="12.75">
      <c r="A85" s="142">
        <v>41046</v>
      </c>
      <c r="B85" s="138">
        <v>517.56</v>
      </c>
      <c r="C85" s="139" t="s">
        <v>103</v>
      </c>
      <c r="D85" s="139" t="s">
        <v>70</v>
      </c>
      <c r="E85" s="167" t="s">
        <v>67</v>
      </c>
      <c r="F85" s="111"/>
      <c r="G85" s="101"/>
      <c r="H85" s="101"/>
      <c r="I85" s="98"/>
      <c r="J85" s="98"/>
      <c r="K85" s="98"/>
      <c r="L85" s="98"/>
      <c r="M85" s="98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</row>
    <row r="86" spans="1:41" s="67" customFormat="1" ht="12.75">
      <c r="A86" s="176">
        <v>41060</v>
      </c>
      <c r="B86" s="138">
        <v>412.99</v>
      </c>
      <c r="C86" s="139" t="s">
        <v>102</v>
      </c>
      <c r="D86" s="139" t="s">
        <v>70</v>
      </c>
      <c r="E86" s="167" t="s">
        <v>80</v>
      </c>
      <c r="F86" s="111"/>
      <c r="G86" s="101"/>
      <c r="H86" s="101"/>
      <c r="I86" s="98"/>
      <c r="J86" s="98"/>
      <c r="K86" s="98"/>
      <c r="L86" s="98"/>
      <c r="M86" s="98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</row>
    <row r="87" spans="1:41" s="67" customFormat="1" ht="12.75">
      <c r="A87" s="176">
        <v>41032</v>
      </c>
      <c r="B87" s="138">
        <v>565.38</v>
      </c>
      <c r="C87" s="139" t="s">
        <v>53</v>
      </c>
      <c r="D87" s="139" t="s">
        <v>70</v>
      </c>
      <c r="E87" s="167" t="s">
        <v>43</v>
      </c>
      <c r="F87" s="111"/>
      <c r="G87" s="101"/>
      <c r="H87" s="101"/>
      <c r="I87" s="98"/>
      <c r="J87" s="98"/>
      <c r="K87" s="98"/>
      <c r="L87" s="98"/>
      <c r="M87" s="98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</row>
    <row r="88" spans="1:41" s="67" customFormat="1" ht="12.75">
      <c r="A88" s="142">
        <v>41060</v>
      </c>
      <c r="B88" s="138">
        <v>659.08</v>
      </c>
      <c r="C88" s="139" t="s">
        <v>101</v>
      </c>
      <c r="D88" s="139" t="s">
        <v>70</v>
      </c>
      <c r="E88" s="167" t="s">
        <v>43</v>
      </c>
      <c r="F88" s="111"/>
      <c r="G88" s="106"/>
      <c r="H88" s="101"/>
      <c r="I88" s="98"/>
      <c r="J88" s="98"/>
      <c r="K88" s="98"/>
      <c r="L88" s="98"/>
      <c r="M88" s="98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</row>
    <row r="89" spans="1:41" s="67" customFormat="1" ht="12.75">
      <c r="A89" s="142">
        <v>41086</v>
      </c>
      <c r="B89" s="138">
        <v>13.87</v>
      </c>
      <c r="C89" s="143" t="s">
        <v>113</v>
      </c>
      <c r="D89" s="139" t="s">
        <v>49</v>
      </c>
      <c r="E89" s="144" t="s">
        <v>50</v>
      </c>
      <c r="F89" s="111"/>
      <c r="G89" s="101"/>
      <c r="H89" s="101"/>
      <c r="I89" s="98"/>
      <c r="J89" s="98"/>
      <c r="K89" s="98"/>
      <c r="L89" s="98"/>
      <c r="M89" s="98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</row>
    <row r="90" spans="1:41" s="67" customFormat="1" ht="12.75">
      <c r="A90" s="142">
        <v>41086</v>
      </c>
      <c r="B90" s="138">
        <v>14.06</v>
      </c>
      <c r="C90" s="143" t="s">
        <v>113</v>
      </c>
      <c r="D90" s="139" t="s">
        <v>49</v>
      </c>
      <c r="E90" s="167" t="s">
        <v>50</v>
      </c>
      <c r="F90" s="111"/>
      <c r="G90" s="106"/>
      <c r="H90" s="101"/>
      <c r="I90" s="98"/>
      <c r="J90" s="98"/>
      <c r="K90" s="98"/>
      <c r="L90" s="98"/>
      <c r="M90" s="98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</row>
    <row r="91" spans="1:41" s="67" customFormat="1" ht="25.5">
      <c r="A91" s="142">
        <v>41082</v>
      </c>
      <c r="B91" s="138">
        <v>175.57</v>
      </c>
      <c r="C91" s="139" t="s">
        <v>118</v>
      </c>
      <c r="D91" s="139" t="s">
        <v>52</v>
      </c>
      <c r="E91" s="167" t="s">
        <v>67</v>
      </c>
      <c r="F91" s="111"/>
      <c r="G91" s="106"/>
      <c r="H91" s="101"/>
      <c r="I91" s="98"/>
      <c r="J91" s="98"/>
      <c r="K91" s="98"/>
      <c r="L91" s="98"/>
      <c r="M91" s="98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</row>
    <row r="92" spans="1:41" s="67" customFormat="1" ht="25.5">
      <c r="A92" s="142">
        <v>41082</v>
      </c>
      <c r="B92" s="138">
        <v>697.34</v>
      </c>
      <c r="C92" s="139" t="s">
        <v>118</v>
      </c>
      <c r="D92" s="139" t="s">
        <v>70</v>
      </c>
      <c r="E92" s="167" t="s">
        <v>67</v>
      </c>
      <c r="F92" s="111"/>
      <c r="G92" s="106"/>
      <c r="H92" s="101"/>
      <c r="I92" s="98"/>
      <c r="J92" s="98"/>
      <c r="K92" s="98"/>
      <c r="L92" s="98"/>
      <c r="M92" s="98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</row>
    <row r="93" spans="1:41" s="67" customFormat="1" ht="12.75">
      <c r="A93" s="142">
        <v>41086</v>
      </c>
      <c r="B93" s="138">
        <v>475.82</v>
      </c>
      <c r="C93" s="167" t="s">
        <v>84</v>
      </c>
      <c r="D93" s="139" t="s">
        <v>70</v>
      </c>
      <c r="E93" s="144" t="s">
        <v>83</v>
      </c>
      <c r="F93" s="111"/>
      <c r="G93" s="106"/>
      <c r="H93" s="101"/>
      <c r="I93" s="98"/>
      <c r="J93" s="98"/>
      <c r="K93" s="98"/>
      <c r="L93" s="98"/>
      <c r="M93" s="98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</row>
    <row r="94" spans="1:41" s="67" customFormat="1" ht="25.5">
      <c r="A94" s="176">
        <v>41086</v>
      </c>
      <c r="B94" s="138">
        <v>309.26</v>
      </c>
      <c r="C94" s="139" t="s">
        <v>99</v>
      </c>
      <c r="D94" s="139" t="s">
        <v>100</v>
      </c>
      <c r="E94" s="167" t="s">
        <v>83</v>
      </c>
      <c r="F94" s="111"/>
      <c r="G94" s="101"/>
      <c r="H94" s="101"/>
      <c r="I94" s="98"/>
      <c r="J94" s="98"/>
      <c r="K94" s="98"/>
      <c r="L94" s="98"/>
      <c r="M94" s="98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</row>
    <row r="95" spans="1:41" s="67" customFormat="1" ht="12.75">
      <c r="A95" s="142">
        <v>41060</v>
      </c>
      <c r="B95" s="138">
        <v>205.9</v>
      </c>
      <c r="C95" s="143" t="s">
        <v>101</v>
      </c>
      <c r="D95" s="139" t="s">
        <v>45</v>
      </c>
      <c r="E95" s="144" t="s">
        <v>43</v>
      </c>
      <c r="F95" s="111"/>
      <c r="G95" s="73"/>
      <c r="H95" s="101"/>
      <c r="I95" s="98"/>
      <c r="J95" s="98"/>
      <c r="K95" s="98"/>
      <c r="L95" s="98"/>
      <c r="M95" s="98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</row>
    <row r="96" spans="1:41" s="67" customFormat="1" ht="12.75">
      <c r="A96" s="142">
        <v>41082</v>
      </c>
      <c r="B96" s="138">
        <v>140.64</v>
      </c>
      <c r="C96" s="167" t="s">
        <v>81</v>
      </c>
      <c r="D96" s="139" t="s">
        <v>45</v>
      </c>
      <c r="E96" s="144" t="s">
        <v>67</v>
      </c>
      <c r="F96" s="164"/>
      <c r="G96" s="106"/>
      <c r="H96" s="101"/>
      <c r="I96" s="98"/>
      <c r="J96" s="98"/>
      <c r="K96" s="98"/>
      <c r="L96" s="98"/>
      <c r="M96" s="98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</row>
    <row r="97" spans="1:13" s="128" customFormat="1" ht="25.5">
      <c r="A97" s="142">
        <v>41060</v>
      </c>
      <c r="B97" s="138">
        <v>254.35</v>
      </c>
      <c r="C97" s="143" t="s">
        <v>101</v>
      </c>
      <c r="D97" s="139" t="s">
        <v>112</v>
      </c>
      <c r="E97" s="167" t="s">
        <v>43</v>
      </c>
      <c r="F97" s="111"/>
      <c r="G97" s="106"/>
      <c r="H97" s="101"/>
      <c r="I97" s="101"/>
      <c r="J97" s="101"/>
      <c r="K97" s="101"/>
      <c r="L97" s="101"/>
      <c r="M97" s="101"/>
    </row>
    <row r="98" spans="1:41" s="67" customFormat="1" ht="12.75">
      <c r="A98" s="112"/>
      <c r="B98" s="165"/>
      <c r="C98" s="166"/>
      <c r="D98" s="113"/>
      <c r="E98" s="114"/>
      <c r="F98" s="72"/>
      <c r="G98" s="101"/>
      <c r="H98" s="101"/>
      <c r="I98" s="98"/>
      <c r="J98" s="98"/>
      <c r="K98" s="98"/>
      <c r="L98" s="98"/>
      <c r="M98" s="98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</row>
    <row r="99" spans="1:41" s="67" customFormat="1" ht="12.75">
      <c r="A99" s="91"/>
      <c r="B99" s="74"/>
      <c r="C99" s="75"/>
      <c r="D99" s="75"/>
      <c r="E99" s="96"/>
      <c r="F99" s="107"/>
      <c r="G99" s="106"/>
      <c r="H99" s="101"/>
      <c r="I99" s="98"/>
      <c r="J99" s="98"/>
      <c r="K99" s="98"/>
      <c r="L99" s="98"/>
      <c r="M99" s="98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</row>
    <row r="100" spans="1:41" s="67" customFormat="1" ht="12.75">
      <c r="A100" s="41" t="s">
        <v>33</v>
      </c>
      <c r="B100" s="39">
        <f>SUM(B48:B99)</f>
        <v>8999.16</v>
      </c>
      <c r="C100" s="41"/>
      <c r="D100" s="41"/>
      <c r="E100" s="92"/>
      <c r="F100" s="108"/>
      <c r="G100" s="108"/>
      <c r="H100" s="98"/>
      <c r="I100" s="98"/>
      <c r="J100" s="98"/>
      <c r="K100" s="98"/>
      <c r="L100" s="98"/>
      <c r="M100" s="98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</row>
    <row r="101" spans="1:41" s="67" customFormat="1" ht="63.75">
      <c r="A101" s="42" t="s">
        <v>15</v>
      </c>
      <c r="B101" s="43"/>
      <c r="C101" s="44"/>
      <c r="D101" s="44"/>
      <c r="E101" s="97"/>
      <c r="F101" s="108"/>
      <c r="G101" s="19"/>
      <c r="H101" s="98"/>
      <c r="I101" s="98"/>
      <c r="J101" s="98"/>
      <c r="K101" s="98"/>
      <c r="L101" s="98"/>
      <c r="M101" s="98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</row>
    <row r="102" spans="1:41" s="67" customFormat="1" ht="12.75">
      <c r="A102" s="41"/>
      <c r="B102" s="39" t="s">
        <v>9</v>
      </c>
      <c r="C102" s="41"/>
      <c r="D102" s="41"/>
      <c r="E102" s="92"/>
      <c r="F102" s="108"/>
      <c r="G102" s="108"/>
      <c r="H102" s="98"/>
      <c r="I102" s="98"/>
      <c r="J102" s="98"/>
      <c r="K102" s="98"/>
      <c r="L102" s="98"/>
      <c r="M102" s="98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</row>
    <row r="103" spans="1:41" s="68" customFormat="1" ht="15">
      <c r="A103" s="88"/>
      <c r="B103" s="40"/>
      <c r="C103" s="41"/>
      <c r="D103" s="41"/>
      <c r="E103" s="92"/>
      <c r="F103" s="98"/>
      <c r="G103" s="98"/>
      <c r="H103" s="98"/>
      <c r="I103" s="98"/>
      <c r="J103" s="98"/>
      <c r="K103" s="98"/>
      <c r="L103" s="98"/>
      <c r="M103" s="98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</row>
    <row r="104" spans="1:5" ht="16.5" customHeight="1">
      <c r="A104" s="41" t="s">
        <v>34</v>
      </c>
      <c r="B104" s="45">
        <f>B100+B43+B16+B8</f>
        <v>17588.17</v>
      </c>
      <c r="C104" s="41"/>
      <c r="D104" s="41"/>
      <c r="E104" s="92"/>
    </row>
    <row r="105" spans="1:41" s="32" customFormat="1" ht="58.5" customHeight="1">
      <c r="A105" s="30"/>
      <c r="B105" s="33"/>
      <c r="C105" s="30"/>
      <c r="D105" s="30"/>
      <c r="E105" s="30"/>
      <c r="F105" s="100"/>
      <c r="G105" s="100"/>
      <c r="H105" s="100"/>
      <c r="I105" s="100"/>
      <c r="J105" s="100"/>
      <c r="K105" s="100"/>
      <c r="L105" s="100"/>
      <c r="M105" s="100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</row>
  </sheetData>
  <sheetProtection/>
  <autoFilter ref="A46:E46"/>
  <mergeCells count="7">
    <mergeCell ref="B45:C45"/>
    <mergeCell ref="A1:E1"/>
    <mergeCell ref="A2:B2"/>
    <mergeCell ref="C2:D2"/>
    <mergeCell ref="B3:C3"/>
    <mergeCell ref="B10:C10"/>
    <mergeCell ref="B18:C18"/>
  </mergeCells>
  <printOptions gridLines="1"/>
  <pageMargins left="0.17" right="0.35" top="0.5" bottom="0.36" header="0.31496062992125984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6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14.00390625" style="5" customWidth="1"/>
    <col min="2" max="2" width="23.140625" style="5" customWidth="1"/>
    <col min="3" max="3" width="41.00390625" style="5" bestFit="1" customWidth="1"/>
    <col min="4" max="4" width="27.140625" style="5" customWidth="1"/>
    <col min="5" max="5" width="28.140625" style="5" customWidth="1"/>
    <col min="6" max="16384" width="9.140625" style="11" customWidth="1"/>
  </cols>
  <sheetData>
    <row r="1" spans="1:5" s="9" customFormat="1" ht="36" customHeight="1">
      <c r="A1" s="193" t="s">
        <v>35</v>
      </c>
      <c r="B1" s="194"/>
      <c r="C1" s="194"/>
      <c r="D1" s="194"/>
      <c r="E1" s="194"/>
    </row>
    <row r="2" spans="1:5" s="10" customFormat="1" ht="35.25" customHeight="1">
      <c r="A2" s="195" t="s">
        <v>30</v>
      </c>
      <c r="B2" s="196"/>
      <c r="C2" s="191" t="s">
        <v>36</v>
      </c>
      <c r="D2" s="191"/>
      <c r="E2" s="17" t="s">
        <v>1</v>
      </c>
    </row>
    <row r="3" spans="1:3" s="4" customFormat="1" ht="35.25" customHeight="1">
      <c r="A3" s="4" t="s">
        <v>16</v>
      </c>
      <c r="B3" s="197" t="s">
        <v>8</v>
      </c>
      <c r="C3" s="197"/>
    </row>
    <row r="4" spans="1:6" s="1" customFormat="1" ht="25.5" customHeight="1">
      <c r="A4" s="28" t="s">
        <v>4</v>
      </c>
      <c r="B4" s="49" t="s">
        <v>31</v>
      </c>
      <c r="C4" s="18" t="s">
        <v>17</v>
      </c>
      <c r="D4" s="18" t="s">
        <v>6</v>
      </c>
      <c r="E4" s="46" t="s">
        <v>12</v>
      </c>
      <c r="F4" s="46"/>
    </row>
    <row r="5" spans="1:8" ht="12.75">
      <c r="A5" s="145">
        <v>40913</v>
      </c>
      <c r="B5" s="146">
        <v>95.35</v>
      </c>
      <c r="C5" s="147" t="s">
        <v>108</v>
      </c>
      <c r="D5" s="148" t="s">
        <v>59</v>
      </c>
      <c r="E5" s="149" t="s">
        <v>43</v>
      </c>
      <c r="F5" s="50" t="s">
        <v>1</v>
      </c>
      <c r="G5" s="36" t="s">
        <v>1</v>
      </c>
      <c r="H5" s="36" t="s">
        <v>1</v>
      </c>
    </row>
    <row r="6" spans="1:8" ht="12.75">
      <c r="A6" s="150">
        <v>40943</v>
      </c>
      <c r="B6" s="40">
        <v>533.31</v>
      </c>
      <c r="C6" s="41" t="s">
        <v>107</v>
      </c>
      <c r="D6" s="151" t="s">
        <v>65</v>
      </c>
      <c r="E6" s="41" t="s">
        <v>51</v>
      </c>
      <c r="F6" s="30"/>
      <c r="G6" s="36"/>
      <c r="H6" s="36"/>
    </row>
    <row r="7" spans="1:8" ht="12.75">
      <c r="A7" s="152">
        <v>40947</v>
      </c>
      <c r="B7" s="118">
        <v>57.39</v>
      </c>
      <c r="C7" s="41" t="s">
        <v>106</v>
      </c>
      <c r="D7" s="153" t="s">
        <v>59</v>
      </c>
      <c r="E7" s="154" t="s">
        <v>66</v>
      </c>
      <c r="F7" s="30"/>
      <c r="G7" s="36"/>
      <c r="H7" s="36"/>
    </row>
    <row r="8" spans="1:5" ht="12.75">
      <c r="A8" s="117"/>
      <c r="B8" s="117"/>
      <c r="C8" s="117"/>
      <c r="D8" s="117"/>
      <c r="E8" s="117"/>
    </row>
    <row r="9" spans="1:5" ht="15">
      <c r="A9" s="117"/>
      <c r="B9" s="118"/>
      <c r="C9" s="116"/>
      <c r="D9" s="117"/>
      <c r="E9" s="117"/>
    </row>
    <row r="10" spans="1:5" ht="15">
      <c r="A10" s="117"/>
      <c r="B10" s="119">
        <f>SUM(B5:B9)</f>
        <v>686.05</v>
      </c>
      <c r="C10" s="116"/>
      <c r="D10" s="117"/>
      <c r="E10" s="117"/>
    </row>
    <row r="11" spans="2:3" ht="11.25" customHeight="1">
      <c r="B11" s="21"/>
      <c r="C11" s="11"/>
    </row>
    <row r="12" ht="12.75" hidden="1"/>
    <row r="13" spans="1:5" s="12" customFormat="1" ht="25.5" customHeight="1">
      <c r="A13" s="3" t="s">
        <v>16</v>
      </c>
      <c r="B13" s="198" t="s">
        <v>13</v>
      </c>
      <c r="C13" s="198"/>
      <c r="D13" s="3"/>
      <c r="E13" s="3"/>
    </row>
    <row r="14" spans="1:5" ht="22.5" customHeight="1">
      <c r="A14" s="18" t="s">
        <v>4</v>
      </c>
      <c r="B14" s="49" t="s">
        <v>31</v>
      </c>
      <c r="C14" s="18"/>
      <c r="D14" s="68"/>
      <c r="E14" s="68"/>
    </row>
    <row r="15" spans="1:8" s="69" customFormat="1" ht="15">
      <c r="A15" s="90"/>
      <c r="B15" s="188" t="s">
        <v>114</v>
      </c>
      <c r="C15" s="109"/>
      <c r="D15" s="89"/>
      <c r="E15" s="72"/>
      <c r="G15" s="70"/>
      <c r="H15" s="70"/>
    </row>
    <row r="16" spans="1:8" s="69" customFormat="1" ht="15">
      <c r="A16" s="120"/>
      <c r="B16" s="118"/>
      <c r="C16" s="116"/>
      <c r="D16" s="117"/>
      <c r="E16" s="117"/>
      <c r="G16" s="70"/>
      <c r="H16" s="70"/>
    </row>
    <row r="17" spans="1:8" s="69" customFormat="1" ht="15">
      <c r="A17" s="77"/>
      <c r="B17" s="78"/>
      <c r="C17" s="79"/>
      <c r="D17" s="80"/>
      <c r="E17" s="81"/>
      <c r="G17" s="70"/>
      <c r="H17" s="70"/>
    </row>
    <row r="18" spans="1:8" s="69" customFormat="1" ht="15">
      <c r="A18" s="77"/>
      <c r="B18" s="82"/>
      <c r="C18" s="87"/>
      <c r="D18" s="80"/>
      <c r="E18" s="81"/>
      <c r="G18" s="70"/>
      <c r="H18" s="70"/>
    </row>
    <row r="19" spans="1:8" ht="15">
      <c r="A19" s="83"/>
      <c r="B19" s="84"/>
      <c r="C19" s="86"/>
      <c r="D19" s="85"/>
      <c r="E19" s="76"/>
      <c r="G19" s="36"/>
      <c r="H19" s="36"/>
    </row>
    <row r="20" spans="1:8" ht="15">
      <c r="A20" s="62"/>
      <c r="B20" s="63"/>
      <c r="C20" s="61"/>
      <c r="D20" s="71"/>
      <c r="E20" s="71"/>
      <c r="G20" s="36"/>
      <c r="H20" s="36"/>
    </row>
    <row r="21" ht="12.75">
      <c r="B21" s="21"/>
    </row>
    <row r="22" spans="1:3" s="8" customFormat="1" ht="57" customHeight="1">
      <c r="A22" s="13" t="s">
        <v>18</v>
      </c>
      <c r="B22" s="13" t="s">
        <v>31</v>
      </c>
      <c r="C22" s="7"/>
    </row>
    <row r="23" ht="12.75">
      <c r="B23" s="24" t="s">
        <v>1</v>
      </c>
    </row>
    <row r="24" spans="1:2" ht="12.75">
      <c r="A24" s="20" t="s">
        <v>33</v>
      </c>
      <c r="B24" s="51">
        <f>SUM(B10,B21)</f>
        <v>686.05</v>
      </c>
    </row>
    <row r="26" ht="12.75">
      <c r="C26" s="5" t="s">
        <v>1</v>
      </c>
    </row>
  </sheetData>
  <sheetProtection/>
  <mergeCells count="5">
    <mergeCell ref="A1:E1"/>
    <mergeCell ref="A2:B2"/>
    <mergeCell ref="C2:D2"/>
    <mergeCell ref="B3:C3"/>
    <mergeCell ref="B13:C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7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10.57421875" style="5" customWidth="1"/>
    <col min="2" max="2" width="23.140625" style="5" customWidth="1"/>
    <col min="3" max="3" width="48.421875" style="5" bestFit="1" customWidth="1"/>
    <col min="4" max="4" width="19.421875" style="5" customWidth="1"/>
    <col min="5" max="5" width="28.140625" style="5" customWidth="1"/>
    <col min="6" max="16384" width="9.140625" style="11" customWidth="1"/>
  </cols>
  <sheetData>
    <row r="1" spans="1:5" ht="13.5">
      <c r="A1" s="193" t="s">
        <v>35</v>
      </c>
      <c r="B1" s="194"/>
      <c r="C1" s="194"/>
      <c r="D1" s="194"/>
      <c r="E1" s="194"/>
    </row>
    <row r="2" spans="1:5" ht="13.5">
      <c r="A2" s="195" t="s">
        <v>30</v>
      </c>
      <c r="B2" s="196"/>
      <c r="C2" s="191" t="s">
        <v>36</v>
      </c>
      <c r="D2" s="191"/>
      <c r="E2" s="17" t="s">
        <v>1</v>
      </c>
    </row>
    <row r="3" spans="1:5" ht="15">
      <c r="A3" s="3" t="s">
        <v>3</v>
      </c>
      <c r="B3" s="198" t="s">
        <v>8</v>
      </c>
      <c r="C3" s="198"/>
      <c r="D3" s="3"/>
      <c r="E3" s="3"/>
    </row>
    <row r="4" spans="1:5" ht="25.5">
      <c r="A4" s="2" t="s">
        <v>4</v>
      </c>
      <c r="B4" s="34" t="s">
        <v>31</v>
      </c>
      <c r="C4" s="196" t="s">
        <v>19</v>
      </c>
      <c r="D4" s="196"/>
      <c r="E4" s="18" t="s">
        <v>5</v>
      </c>
    </row>
    <row r="5" spans="1:5" ht="12.75">
      <c r="A5" s="183">
        <v>41031</v>
      </c>
      <c r="B5" s="184">
        <v>70</v>
      </c>
      <c r="C5" s="41" t="s">
        <v>75</v>
      </c>
      <c r="D5" s="185"/>
      <c r="E5" s="23"/>
    </row>
    <row r="6" spans="1:5" ht="12.75">
      <c r="A6" s="137">
        <v>40946</v>
      </c>
      <c r="B6" s="138">
        <v>93.4</v>
      </c>
      <c r="C6" s="139" t="s">
        <v>61</v>
      </c>
      <c r="D6" s="140" t="s">
        <v>60</v>
      </c>
      <c r="E6" s="182" t="s">
        <v>50</v>
      </c>
    </row>
    <row r="7" spans="1:4" ht="12.75">
      <c r="A7" s="117"/>
      <c r="B7" s="117"/>
      <c r="C7" s="117"/>
      <c r="D7" s="117"/>
    </row>
    <row r="8" spans="1:5" ht="15">
      <c r="A8" s="56" t="s">
        <v>3</v>
      </c>
      <c r="B8" s="199" t="s">
        <v>13</v>
      </c>
      <c r="C8" s="199"/>
      <c r="D8" s="57"/>
      <c r="E8" s="58"/>
    </row>
    <row r="9" spans="1:8" ht="24.75" customHeight="1">
      <c r="A9" s="18" t="s">
        <v>4</v>
      </c>
      <c r="B9" s="18" t="s">
        <v>31</v>
      </c>
      <c r="C9" s="18"/>
      <c r="D9" s="18"/>
      <c r="E9" s="18"/>
      <c r="G9" s="35"/>
      <c r="H9" s="36"/>
    </row>
    <row r="10" spans="1:8" ht="24.75" customHeight="1">
      <c r="A10" s="121">
        <v>40909</v>
      </c>
      <c r="B10" s="117">
        <v>117.89</v>
      </c>
      <c r="C10" s="122" t="s">
        <v>85</v>
      </c>
      <c r="D10" s="123">
        <v>40909</v>
      </c>
      <c r="E10" s="110"/>
      <c r="G10" s="35"/>
      <c r="H10" s="36"/>
    </row>
    <row r="11" spans="1:8" ht="24.75" customHeight="1">
      <c r="A11" s="121">
        <v>40940</v>
      </c>
      <c r="B11" s="117">
        <v>97.09</v>
      </c>
      <c r="C11" s="122" t="s">
        <v>85</v>
      </c>
      <c r="D11" s="123">
        <v>40940</v>
      </c>
      <c r="E11" s="110"/>
      <c r="G11" s="35"/>
      <c r="H11" s="36"/>
    </row>
    <row r="12" spans="1:8" ht="24.75" customHeight="1">
      <c r="A12" s="121">
        <v>40969</v>
      </c>
      <c r="B12" s="117">
        <v>176.89</v>
      </c>
      <c r="C12" s="122" t="s">
        <v>85</v>
      </c>
      <c r="D12" s="123">
        <v>40969</v>
      </c>
      <c r="E12" s="110"/>
      <c r="G12" s="35"/>
      <c r="H12" s="36"/>
    </row>
    <row r="13" spans="1:8" ht="24.75" customHeight="1">
      <c r="A13" s="121">
        <v>41000</v>
      </c>
      <c r="B13" s="117">
        <v>142.57</v>
      </c>
      <c r="C13" s="122" t="s">
        <v>85</v>
      </c>
      <c r="D13" s="123">
        <v>41000</v>
      </c>
      <c r="E13" s="110"/>
      <c r="G13" s="35"/>
      <c r="H13" s="36"/>
    </row>
    <row r="14" spans="1:8" ht="27.75" customHeight="1">
      <c r="A14" s="124">
        <v>41030</v>
      </c>
      <c r="B14" s="117">
        <v>128.33</v>
      </c>
      <c r="C14" s="122" t="s">
        <v>85</v>
      </c>
      <c r="D14" s="125">
        <v>41030</v>
      </c>
      <c r="E14" s="126"/>
      <c r="G14" s="35"/>
      <c r="H14" s="36"/>
    </row>
    <row r="15" spans="1:8" ht="27.75" customHeight="1">
      <c r="A15" s="124">
        <v>41061</v>
      </c>
      <c r="B15" s="117">
        <v>171.15</v>
      </c>
      <c r="C15" s="122" t="s">
        <v>85</v>
      </c>
      <c r="D15" s="127">
        <v>41061</v>
      </c>
      <c r="E15" s="117"/>
      <c r="G15" s="35"/>
      <c r="H15" s="36"/>
    </row>
    <row r="16" spans="1:8" ht="15">
      <c r="A16" s="133">
        <v>40909</v>
      </c>
      <c r="B16" s="115">
        <v>730.06</v>
      </c>
      <c r="C16" s="122" t="s">
        <v>86</v>
      </c>
      <c r="D16" s="134">
        <v>40878</v>
      </c>
      <c r="E16" s="135"/>
      <c r="G16" s="35"/>
      <c r="H16" s="36"/>
    </row>
    <row r="17" spans="1:8" ht="15">
      <c r="A17" s="133">
        <v>40940</v>
      </c>
      <c r="B17" s="115">
        <v>571.67</v>
      </c>
      <c r="C17" s="122" t="s">
        <v>86</v>
      </c>
      <c r="D17" s="134">
        <v>40909</v>
      </c>
      <c r="E17" s="135"/>
      <c r="G17" s="35"/>
      <c r="H17" s="36"/>
    </row>
    <row r="18" spans="1:8" ht="15">
      <c r="A18" s="133">
        <v>40969</v>
      </c>
      <c r="B18" s="115">
        <v>943.63</v>
      </c>
      <c r="C18" s="122" t="s">
        <v>86</v>
      </c>
      <c r="D18" s="134">
        <v>40940</v>
      </c>
      <c r="E18" s="135"/>
      <c r="G18" s="35"/>
      <c r="H18" s="36"/>
    </row>
    <row r="19" spans="1:8" ht="15">
      <c r="A19" s="133">
        <v>41000</v>
      </c>
      <c r="B19" s="115">
        <v>513.19</v>
      </c>
      <c r="C19" s="122" t="s">
        <v>86</v>
      </c>
      <c r="D19" s="134">
        <v>40969</v>
      </c>
      <c r="E19" s="135"/>
      <c r="G19" s="35"/>
      <c r="H19" s="36"/>
    </row>
    <row r="20" spans="1:8" ht="15">
      <c r="A20" s="133">
        <v>41030</v>
      </c>
      <c r="B20" s="115">
        <v>619.16</v>
      </c>
      <c r="C20" s="122" t="s">
        <v>86</v>
      </c>
      <c r="D20" s="134">
        <v>41000</v>
      </c>
      <c r="E20" s="135"/>
      <c r="G20" s="35"/>
      <c r="H20" s="36"/>
    </row>
    <row r="21" spans="1:8" ht="15">
      <c r="A21" s="133">
        <v>41061</v>
      </c>
      <c r="B21" s="115">
        <v>678.81</v>
      </c>
      <c r="C21" s="122" t="s">
        <v>86</v>
      </c>
      <c r="D21" s="134">
        <v>41030</v>
      </c>
      <c r="E21" s="135"/>
      <c r="G21" s="35"/>
      <c r="H21" s="36"/>
    </row>
    <row r="22" spans="1:5" ht="15">
      <c r="A22" s="142">
        <v>41016</v>
      </c>
      <c r="B22" s="138">
        <v>117.13</v>
      </c>
      <c r="C22" s="122" t="s">
        <v>63</v>
      </c>
      <c r="D22" s="189" t="s">
        <v>60</v>
      </c>
      <c r="E22" s="144" t="s">
        <v>50</v>
      </c>
    </row>
    <row r="23" spans="1:3" ht="12.75">
      <c r="A23" s="59" t="s">
        <v>32</v>
      </c>
      <c r="B23" s="136">
        <f>SUM(B10:B22)</f>
        <v>5007.570000000001</v>
      </c>
      <c r="C23" s="136"/>
    </row>
    <row r="24" spans="1:5" ht="99.75">
      <c r="A24" s="6" t="s">
        <v>20</v>
      </c>
      <c r="B24" s="6" t="s">
        <v>31</v>
      </c>
      <c r="C24" s="7"/>
      <c r="D24" s="8"/>
      <c r="E24" s="8"/>
    </row>
    <row r="25" ht="12.75">
      <c r="A25" s="11"/>
    </row>
    <row r="26" ht="12.75">
      <c r="B26" s="21"/>
    </row>
    <row r="27" spans="1:2" ht="25.5">
      <c r="A27" s="20" t="s">
        <v>34</v>
      </c>
      <c r="B27" s="21">
        <f>B5+B6+B23</f>
        <v>5170.97</v>
      </c>
    </row>
  </sheetData>
  <sheetProtection/>
  <mergeCells count="6">
    <mergeCell ref="B8:C8"/>
    <mergeCell ref="A1:E1"/>
    <mergeCell ref="A2:B2"/>
    <mergeCell ref="C2:D2"/>
    <mergeCell ref="B3:C3"/>
    <mergeCell ref="C4:D4"/>
  </mergeCells>
  <dataValidations count="14">
    <dataValidation errorStyle="information" type="textLength" allowBlank="1" showInputMessage="1" showErrorMessage="1" error="XLBVal:8=&#13;&#10;" sqref="M34:M38 K40:N41 K37:L38 K34:L35 K31:M32 K28:M29 K25:M26 K7:M23 O6:P41 N6:N39">
      <formula1>0</formula1>
      <formula2>300</formula2>
    </dataValidation>
    <dataValidation errorStyle="information" type="textLength" allowBlank="1" showInputMessage="1" showErrorMessage="1" error="XLBVal:8=WELLINGTON&#13;&#10;" sqref="M39 M33">
      <formula1>0</formula1>
      <formula2>300</formula2>
    </dataValidation>
    <dataValidation errorStyle="information" type="textLength" allowBlank="1" showInputMessage="1" showErrorMessage="1" error="XLBVal:8=MINISTRY OF JUSTICE&#13;&#10;" sqref="K39">
      <formula1>0</formula1>
      <formula2>300</formula2>
    </dataValidation>
    <dataValidation errorStyle="information" type="textLength" allowBlank="1" showInputMessage="1" showErrorMessage="1" error="XLBVal:8=TREASURY&#13;&#10;" sqref="K36">
      <formula1>0</formula1>
      <formula2>300</formula2>
    </dataValidation>
    <dataValidation errorStyle="information" type="textLength" allowBlank="1" showInputMessage="1" showErrorMessage="1" error="XLBVal:8=DEPARTMENT OF INTERNAL AFFAIRS&#13;&#10;" sqref="K33">
      <formula1>0</formula1>
      <formula2>300</formula2>
    </dataValidation>
    <dataValidation errorStyle="information" type="textLength" allowBlank="1" showInputMessage="1" showErrorMessage="1" error="XLBVal:8=PARLIAMENT BUILDINGS&#13;&#10;" sqref="M30 M27 M24">
      <formula1>0</formula1>
      <formula2>300</formula2>
    </dataValidation>
    <dataValidation errorStyle="information" type="textLength" allowBlank="1" showInputMessage="1" showErrorMessage="1" error="XLBVal:8=DEPARTMENT OF THE PRIME MINISTER &amp; CABENET&#13;&#10;" sqref="K30 K27 K24">
      <formula1>0</formula1>
      <formula2>300</formula2>
    </dataValidation>
    <dataValidation errorStyle="information" type="textLength" allowBlank="1" showInputMessage="1" showErrorMessage="1" error="XLBVal:8=PO BOX 180&#13;&#10;" sqref="L39">
      <formula1>0</formula1>
      <formula2>300</formula2>
    </dataValidation>
    <dataValidation errorStyle="information" type="textLength" allowBlank="1" showInputMessage="1" showErrorMessage="1" error="XLBVal:8=PO BOX 3724&#13;&#10;" sqref="L36">
      <formula1>0</formula1>
      <formula2>300</formula2>
    </dataValidation>
    <dataValidation errorStyle="information" type="textLength" allowBlank="1" showInputMessage="1" showErrorMessage="1" error="XLBVal:8=PO BOX 5796&#13;&#10;" sqref="L33">
      <formula1>0</formula1>
      <formula2>300</formula2>
    </dataValidation>
    <dataValidation errorStyle="information" type="textLength" allowBlank="1" showInputMessage="1" showErrorMessage="1" error="XLBVal:8=LEVEL 8 EXECUTIVE WING&#13;&#10;" sqref="L30 L27 L24">
      <formula1>0</formula1>
      <formula2>300</formula2>
    </dataValidation>
    <dataValidation errorStyle="information" type="textLength" allowBlank="1" showInputMessage="1" showErrorMessage="1" error="XLBVal:8=TE AWAMUTU 3200&#13;&#10;" sqref="M6">
      <formula1>0</formula1>
      <formula2>300</formula2>
    </dataValidation>
    <dataValidation errorStyle="information" type="textLength" allowBlank="1" showInputMessage="1" showErrorMessage="1" error="XLBVal:8=AISHA ROSS&#13;&#10;" sqref="K6">
      <formula1>0</formula1>
      <formula2>300</formula2>
    </dataValidation>
    <dataValidation errorStyle="information" type="textLength" allowBlank="1" showInputMessage="1" showErrorMessage="1" error="XLBVal:8=133 RAEBURNE STREET&#13;&#10;" sqref="L6">
      <formula1>0</formula1>
      <formula2>300</formula2>
    </dataValidation>
  </dataValidations>
  <printOptions gridLines="1"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12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23.8515625" style="5" customWidth="1"/>
    <col min="2" max="2" width="23.140625" style="5" customWidth="1"/>
    <col min="3" max="3" width="27.421875" style="5" customWidth="1"/>
    <col min="4" max="4" width="27.140625" style="5" customWidth="1"/>
    <col min="5" max="5" width="28.140625" style="5" customWidth="1"/>
    <col min="6" max="16384" width="9.140625" style="11" customWidth="1"/>
  </cols>
  <sheetData>
    <row r="1" spans="1:5" ht="34.5" customHeight="1">
      <c r="A1" s="193" t="s">
        <v>29</v>
      </c>
      <c r="B1" s="194"/>
      <c r="C1" s="194"/>
      <c r="D1" s="194"/>
      <c r="E1" s="194"/>
    </row>
    <row r="2" spans="1:5" ht="30" customHeight="1">
      <c r="A2" s="195" t="s">
        <v>30</v>
      </c>
      <c r="B2" s="196"/>
      <c r="C2" s="191" t="s">
        <v>36</v>
      </c>
      <c r="D2" s="191"/>
      <c r="E2" s="17" t="s">
        <v>1</v>
      </c>
    </row>
    <row r="3" spans="1:5" ht="27" customHeight="1">
      <c r="A3" s="198" t="s">
        <v>21</v>
      </c>
      <c r="B3" s="201"/>
      <c r="C3" s="201"/>
      <c r="D3" s="201"/>
      <c r="E3" s="201"/>
    </row>
    <row r="4" spans="1:5" s="14" customFormat="1" ht="50.25" customHeight="1">
      <c r="A4" s="202" t="s">
        <v>22</v>
      </c>
      <c r="B4" s="203"/>
      <c r="C4" s="203"/>
      <c r="D4" s="203"/>
      <c r="E4" s="203"/>
    </row>
    <row r="5" spans="1:5" ht="20.25" customHeight="1">
      <c r="A5" s="38" t="s">
        <v>23</v>
      </c>
      <c r="B5" s="38"/>
      <c r="C5" s="38"/>
      <c r="D5" s="38"/>
      <c r="E5" s="38"/>
    </row>
    <row r="6" spans="1:5" ht="19.5" customHeight="1">
      <c r="A6" s="18" t="s">
        <v>4</v>
      </c>
      <c r="B6" s="18" t="s">
        <v>0</v>
      </c>
      <c r="C6" s="18" t="s">
        <v>24</v>
      </c>
      <c r="D6" s="18" t="s">
        <v>25</v>
      </c>
      <c r="E6" s="18"/>
    </row>
    <row r="7" spans="1:5" ht="12.75">
      <c r="A7" s="53"/>
      <c r="B7" s="52" t="s">
        <v>114</v>
      </c>
      <c r="C7" s="54"/>
      <c r="D7" s="54"/>
      <c r="E7" s="55"/>
    </row>
    <row r="10" spans="1:5" s="16" customFormat="1" ht="27" customHeight="1">
      <c r="A10" s="15" t="s">
        <v>26</v>
      </c>
      <c r="B10" s="200"/>
      <c r="C10" s="200"/>
      <c r="D10" s="15"/>
      <c r="E10" s="15"/>
    </row>
    <row r="11" spans="1:5" ht="12.75">
      <c r="A11" s="2" t="s">
        <v>4</v>
      </c>
      <c r="B11" s="2" t="s">
        <v>0</v>
      </c>
      <c r="C11" s="2" t="s">
        <v>27</v>
      </c>
      <c r="D11" s="2" t="s">
        <v>28</v>
      </c>
      <c r="E11" s="2"/>
    </row>
    <row r="12" spans="1:5" ht="12.75">
      <c r="A12" s="25"/>
      <c r="B12" s="26" t="s">
        <v>114</v>
      </c>
      <c r="C12" s="26"/>
      <c r="D12" s="26"/>
      <c r="E12" s="27"/>
    </row>
  </sheetData>
  <sheetProtection/>
  <mergeCells count="6">
    <mergeCell ref="B10:C10"/>
    <mergeCell ref="A1:E1"/>
    <mergeCell ref="A2:B2"/>
    <mergeCell ref="C2:D2"/>
    <mergeCell ref="A3:E3"/>
    <mergeCell ref="A4:E4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 Puni Kokiri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Disclosure of chief executive expenses, gifts and hospitality</dc:title>
  <dc:subject/>
  <dc:creator/>
  <cp:keywords/>
  <dc:description/>
  <cp:lastModifiedBy>sided</cp:lastModifiedBy>
  <cp:lastPrinted>2012-08-03T03:02:08Z</cp:lastPrinted>
  <dcterms:created xsi:type="dcterms:W3CDTF">2011-01-11T02:15:06Z</dcterms:created>
  <dcterms:modified xsi:type="dcterms:W3CDTF">2012-08-03T03:24:54Z</dcterms:modified>
  <cp:category/>
  <cp:version/>
  <cp:contentType/>
  <cp:contentStatus/>
</cp:coreProperties>
</file>